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<sst xmlns="http://schemas.openxmlformats.org/spreadsheetml/2006/main" count="118" uniqueCount="78">
  <si>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</si>
  <si>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</si>
  <si>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</si>
  <si>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</si>
  <si>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</si>
  <si>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</si>
  <si>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</si>
  <si>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</si>
  <si>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</si>
  <si>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</si>
  <si>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</si>
  <si>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</si>
  <si>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</si>
  <si>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</si>
  <si>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</si>
  <si>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</si>
  <si>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</si>
  <si>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</si>
  <si>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</si>
  <si>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</si>
  <si>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</si>
  <si>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</si>
  <si>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</si>
  <si>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</si>
  <si>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</si>
  <si>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</si>
  <si>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</si>
  <si>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</si>
  <si>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</si>
  <si>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</si>
  <si>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</si>
  <si>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</si>
  <si>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Январь</t>
  </si>
  <si>
    <t>Февраль</t>
  </si>
  <si>
    <t>Март</t>
  </si>
  <si>
    <t>Апрель</t>
  </si>
  <si>
    <t>Май</t>
  </si>
  <si>
    <t>Июнь</t>
  </si>
  <si>
    <t>Территориаль-</t>
  </si>
  <si>
    <t>ный отдел</t>
  </si>
  <si>
    <t>п. Жданиха</t>
  </si>
  <si>
    <t>п. Каяк</t>
  </si>
  <si>
    <t>п. Катырык</t>
  </si>
  <si>
    <t>п. Кресты</t>
  </si>
  <si>
    <t>п. Новорыбная</t>
  </si>
  <si>
    <t>п. Новая</t>
  </si>
  <si>
    <t>п. Попигай</t>
  </si>
  <si>
    <t>п. Сындасско</t>
  </si>
  <si>
    <t>п. Хета</t>
  </si>
  <si>
    <t>с. Хатанга</t>
  </si>
  <si>
    <t>И Т О Г О :</t>
  </si>
  <si>
    <t>Другие</t>
  </si>
  <si>
    <t>п</t>
  </si>
  <si>
    <t>у</t>
  </si>
  <si>
    <t>итого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</si>
  <si>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</si>
  <si>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</si>
  <si>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</si>
  <si>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</si>
  <si>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</si>
  <si>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</si>
  <si>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</si>
  <si>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Начальником отдела</t>
  </si>
  <si>
    <t>Специалистом отдела</t>
  </si>
  <si>
    <t>Кол-во приемов</t>
  </si>
  <si>
    <t>Кол-во принятых</t>
  </si>
  <si>
    <t>граждан</t>
  </si>
  <si>
    <t>Общее кол-во</t>
  </si>
  <si>
    <t>Приемы/граждане</t>
  </si>
  <si>
    <t>/</t>
  </si>
  <si>
    <t>нотариат от общих обращениий</t>
  </si>
  <si>
    <t>справки от общих обращений</t>
  </si>
  <si>
    <t>п.Катырык</t>
  </si>
  <si>
    <t>это</t>
  </si>
  <si>
    <t>(82х100%):7224=1,14</t>
  </si>
  <si>
    <t>Администрации сельского поселения Хатанга   за 1 полугодие 2016 года</t>
  </si>
  <si>
    <t>Количество обращений граждан администрации сельского поселения Хатанга по месяцам в 1 полугодии 2016 года</t>
  </si>
  <si>
    <t>Прием граждан по личным вопросам за 1 полугодие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</si>
</sst>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3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2" fontId="7" fillId="0" borderId="4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2" fontId="8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95"/>
  <sheetViews>
    <sheetView tabSelected="1" zoomScale="120" zoomScaleNormal="120" zoomScalePageLayoutView="0" workbookViewId="0" topLeftCell="A43">
      <selection activeCell="S91" sqref="S91"/>
    </sheetView>
  </sheetViews>
  <sheetFormatPr defaultColWidth="9.00390625" defaultRowHeight="12.75"/>
  <cols>
    <col min="1" max="4" width="9.125" style="65" customWidth="1"/>
    <col min="5" max="5" width="8.375" style="65" customWidth="1"/>
    <col min="6" max="6" width="6.375" style="65" customWidth="1"/>
    <col min="7" max="7" width="6.75390625" style="65" customWidth="1"/>
    <col min="8" max="8" width="8.00390625" style="65" customWidth="1"/>
    <col min="9" max="9" width="7.25390625" style="65" customWidth="1"/>
    <col min="10" max="10" width="6.875" style="65" customWidth="1"/>
    <col min="11" max="11" width="6.25390625" style="65" customWidth="1"/>
    <col min="12" max="12" width="7.875" style="65" customWidth="1"/>
    <col min="13" max="13" width="7.25390625" style="65" customWidth="1"/>
    <col min="14" max="14" width="6.25390625" style="65" customWidth="1"/>
    <col min="15" max="15" width="7.625" style="65" customWidth="1"/>
    <col min="16" max="16" width="7.25390625" style="65" customWidth="1"/>
    <col min="17" max="17" width="7.875" style="65" customWidth="1"/>
    <col min="18" max="18" width="8.00390625" style="65" customWidth="1"/>
    <col min="19" max="19" width="11.25390625" style="65" customWidth="1"/>
    <col min="20" max="16384" width="9.125" style="65" customWidth="1"/>
  </cols>
  <sheetData>
    <row r="1" spans="1:17" ht="16.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6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6.5">
      <c r="A3" s="104" t="s">
        <v>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>
      <c r="A4" s="66"/>
      <c r="B4" s="66"/>
      <c r="C4" s="66"/>
      <c r="D4" s="66"/>
      <c r="E4" s="66"/>
      <c r="F4" s="67"/>
      <c r="G4" s="67"/>
      <c r="H4" s="67"/>
      <c r="I4" s="67"/>
      <c r="J4" s="67"/>
      <c r="K4" s="67"/>
      <c r="Q4" s="68"/>
    </row>
    <row r="5" spans="1:17" ht="16.5">
      <c r="A5" s="69"/>
      <c r="B5" s="70" t="s">
        <v>2</v>
      </c>
      <c r="C5" s="70"/>
      <c r="D5" s="70"/>
      <c r="E5" s="70"/>
      <c r="F5" s="106" t="s">
        <v>15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71"/>
    </row>
    <row r="6" spans="1:17" ht="16.5">
      <c r="A6" s="72"/>
      <c r="B6" s="72"/>
      <c r="C6" s="72"/>
      <c r="D6" s="72"/>
      <c r="E6" s="73"/>
      <c r="F6" s="6" t="s">
        <v>18</v>
      </c>
      <c r="G6" s="7" t="s">
        <v>20</v>
      </c>
      <c r="H6" s="6" t="s">
        <v>72</v>
      </c>
      <c r="I6" s="6" t="s">
        <v>21</v>
      </c>
      <c r="J6" s="7" t="s">
        <v>28</v>
      </c>
      <c r="K6" s="7" t="s">
        <v>22</v>
      </c>
      <c r="L6" s="7" t="s">
        <v>23</v>
      </c>
      <c r="M6" s="8" t="s">
        <v>24</v>
      </c>
      <c r="N6" s="7" t="s">
        <v>26</v>
      </c>
      <c r="O6" s="7" t="s">
        <v>27</v>
      </c>
      <c r="P6" s="108" t="s">
        <v>16</v>
      </c>
      <c r="Q6" s="109"/>
    </row>
    <row r="7" spans="1:17" ht="16.5">
      <c r="A7" s="74"/>
      <c r="B7" s="72"/>
      <c r="C7" s="72"/>
      <c r="D7" s="72"/>
      <c r="E7" s="72"/>
      <c r="F7" s="9" t="s">
        <v>19</v>
      </c>
      <c r="G7" s="10"/>
      <c r="H7" s="9"/>
      <c r="I7" s="9"/>
      <c r="J7" s="10" t="s">
        <v>29</v>
      </c>
      <c r="K7" s="10"/>
      <c r="L7" s="10"/>
      <c r="M7" s="11" t="s">
        <v>25</v>
      </c>
      <c r="N7" s="10"/>
      <c r="O7" s="10"/>
      <c r="P7" s="75" t="s">
        <v>30</v>
      </c>
      <c r="Q7" s="76" t="s">
        <v>31</v>
      </c>
    </row>
    <row r="8" spans="1:19" ht="16.5">
      <c r="A8" s="77" t="s">
        <v>3</v>
      </c>
      <c r="B8" s="78"/>
      <c r="C8" s="78"/>
      <c r="D8" s="78"/>
      <c r="E8" s="78"/>
      <c r="F8" s="12">
        <v>1</v>
      </c>
      <c r="G8" s="12">
        <v>0</v>
      </c>
      <c r="H8" s="12">
        <v>18</v>
      </c>
      <c r="I8" s="12">
        <v>12</v>
      </c>
      <c r="J8" s="12">
        <v>3</v>
      </c>
      <c r="K8" s="12">
        <v>11</v>
      </c>
      <c r="L8" s="13">
        <v>10</v>
      </c>
      <c r="M8" s="13">
        <v>2</v>
      </c>
      <c r="N8" s="13">
        <v>0</v>
      </c>
      <c r="O8" s="13">
        <v>0</v>
      </c>
      <c r="P8" s="19">
        <v>82</v>
      </c>
      <c r="Q8" s="79">
        <v>1.14</v>
      </c>
      <c r="S8" s="65" t="s">
        <v>74</v>
      </c>
    </row>
    <row r="9" spans="1:17" ht="16.5">
      <c r="A9" s="77" t="s">
        <v>4</v>
      </c>
      <c r="B9" s="78"/>
      <c r="C9" s="78"/>
      <c r="D9" s="78"/>
      <c r="E9" s="78"/>
      <c r="F9" s="14">
        <v>30</v>
      </c>
      <c r="G9" s="14">
        <v>0</v>
      </c>
      <c r="H9" s="14">
        <v>71</v>
      </c>
      <c r="I9" s="14">
        <v>39</v>
      </c>
      <c r="J9" s="14">
        <v>98</v>
      </c>
      <c r="K9" s="14">
        <v>8</v>
      </c>
      <c r="L9" s="15">
        <v>190</v>
      </c>
      <c r="M9" s="15">
        <v>29</v>
      </c>
      <c r="N9" s="15">
        <v>5</v>
      </c>
      <c r="O9" s="15">
        <v>0</v>
      </c>
      <c r="P9" s="19">
        <f aca="true" t="shared" si="0" ref="P9:P27">SUM(F9:O9)</f>
        <v>470</v>
      </c>
      <c r="Q9" s="80">
        <v>7.07</v>
      </c>
    </row>
    <row r="10" spans="1:17" ht="16.5">
      <c r="A10" s="81" t="s">
        <v>17</v>
      </c>
      <c r="B10" s="70"/>
      <c r="C10" s="70"/>
      <c r="D10" s="70"/>
      <c r="E10" s="72"/>
      <c r="F10" s="1">
        <v>1</v>
      </c>
      <c r="G10" s="1">
        <v>0</v>
      </c>
      <c r="H10" s="1">
        <v>10</v>
      </c>
      <c r="I10" s="1">
        <v>2</v>
      </c>
      <c r="J10" s="1">
        <v>14</v>
      </c>
      <c r="K10" s="1">
        <v>21</v>
      </c>
      <c r="L10" s="1">
        <v>8</v>
      </c>
      <c r="M10" s="1">
        <v>1</v>
      </c>
      <c r="N10" s="1">
        <v>1</v>
      </c>
      <c r="O10" s="1">
        <v>34</v>
      </c>
      <c r="P10" s="82">
        <f t="shared" si="0"/>
        <v>92</v>
      </c>
      <c r="Q10" s="83">
        <v>1.76</v>
      </c>
    </row>
    <row r="11" spans="1:17" ht="16.5">
      <c r="A11" s="74" t="s">
        <v>5</v>
      </c>
      <c r="B11" s="72"/>
      <c r="C11" s="72"/>
      <c r="D11" s="72"/>
      <c r="E11" s="72"/>
      <c r="F11" s="16">
        <v>1</v>
      </c>
      <c r="G11" s="16">
        <v>0</v>
      </c>
      <c r="H11" s="16">
        <v>5</v>
      </c>
      <c r="I11" s="16">
        <v>2</v>
      </c>
      <c r="J11" s="16">
        <v>13</v>
      </c>
      <c r="K11" s="16">
        <v>21</v>
      </c>
      <c r="L11" s="17">
        <v>4</v>
      </c>
      <c r="M11" s="17">
        <v>0</v>
      </c>
      <c r="N11" s="17">
        <v>1</v>
      </c>
      <c r="O11" s="17">
        <v>26</v>
      </c>
      <c r="P11" s="51">
        <f t="shared" si="0"/>
        <v>73</v>
      </c>
      <c r="Q11" s="84">
        <v>1.24</v>
      </c>
    </row>
    <row r="12" spans="1:17" ht="16.5">
      <c r="A12" s="85" t="s">
        <v>6</v>
      </c>
      <c r="B12" s="86"/>
      <c r="C12" s="86"/>
      <c r="D12" s="86"/>
      <c r="E12" s="86"/>
      <c r="F12" s="18">
        <v>0</v>
      </c>
      <c r="G12" s="18">
        <v>0</v>
      </c>
      <c r="H12" s="18">
        <v>5</v>
      </c>
      <c r="I12" s="18">
        <v>0</v>
      </c>
      <c r="J12" s="18">
        <v>1</v>
      </c>
      <c r="K12" s="18">
        <v>0</v>
      </c>
      <c r="L12" s="19">
        <v>4</v>
      </c>
      <c r="M12" s="19">
        <v>0</v>
      </c>
      <c r="N12" s="19">
        <v>0</v>
      </c>
      <c r="O12" s="19">
        <v>8</v>
      </c>
      <c r="P12" s="49">
        <f t="shared" si="0"/>
        <v>18</v>
      </c>
      <c r="Q12" s="87">
        <v>0.51</v>
      </c>
    </row>
    <row r="13" spans="1:17" ht="16.5">
      <c r="A13" s="88" t="s">
        <v>7</v>
      </c>
      <c r="B13" s="72"/>
      <c r="C13" s="72"/>
      <c r="D13" s="72"/>
      <c r="E13" s="72"/>
      <c r="F13" s="12">
        <v>6</v>
      </c>
      <c r="G13" s="12">
        <v>0</v>
      </c>
      <c r="H13" s="12">
        <v>11</v>
      </c>
      <c r="I13" s="12">
        <v>4</v>
      </c>
      <c r="J13" s="12">
        <v>8</v>
      </c>
      <c r="K13" s="12">
        <v>1</v>
      </c>
      <c r="L13" s="13">
        <v>4</v>
      </c>
      <c r="M13" s="13">
        <v>0</v>
      </c>
      <c r="N13" s="13">
        <v>3</v>
      </c>
      <c r="O13" s="13">
        <v>0</v>
      </c>
      <c r="P13" s="89">
        <f t="shared" si="0"/>
        <v>37</v>
      </c>
      <c r="Q13" s="90">
        <v>0.51</v>
      </c>
    </row>
    <row r="14" spans="1:17" ht="16.5">
      <c r="A14" s="77" t="s">
        <v>8</v>
      </c>
      <c r="B14" s="78"/>
      <c r="C14" s="78"/>
      <c r="D14" s="78"/>
      <c r="E14" s="78"/>
      <c r="F14" s="14">
        <v>0</v>
      </c>
      <c r="G14" s="14">
        <v>0</v>
      </c>
      <c r="H14" s="14">
        <v>8</v>
      </c>
      <c r="I14" s="14">
        <v>6</v>
      </c>
      <c r="J14" s="14">
        <v>1</v>
      </c>
      <c r="K14" s="14">
        <v>2</v>
      </c>
      <c r="L14" s="15">
        <v>0</v>
      </c>
      <c r="M14" s="15">
        <v>3</v>
      </c>
      <c r="N14" s="15">
        <v>6</v>
      </c>
      <c r="O14" s="15">
        <v>0</v>
      </c>
      <c r="P14" s="19">
        <f t="shared" si="0"/>
        <v>26</v>
      </c>
      <c r="Q14" s="79">
        <v>0.44</v>
      </c>
    </row>
    <row r="15" spans="1:17" ht="16.5">
      <c r="A15" s="77" t="s">
        <v>9</v>
      </c>
      <c r="B15" s="78"/>
      <c r="C15" s="78"/>
      <c r="D15" s="78"/>
      <c r="E15" s="78"/>
      <c r="F15" s="14">
        <v>0</v>
      </c>
      <c r="G15" s="14">
        <v>0</v>
      </c>
      <c r="H15" s="14">
        <v>5</v>
      </c>
      <c r="I15" s="14">
        <v>0</v>
      </c>
      <c r="J15" s="14">
        <v>1</v>
      </c>
      <c r="K15" s="14">
        <v>1</v>
      </c>
      <c r="L15" s="15">
        <v>0</v>
      </c>
      <c r="M15" s="15">
        <v>0</v>
      </c>
      <c r="N15" s="15">
        <v>0</v>
      </c>
      <c r="O15" s="15">
        <v>0</v>
      </c>
      <c r="P15" s="19">
        <f t="shared" si="0"/>
        <v>7</v>
      </c>
      <c r="Q15" s="80">
        <v>0.14</v>
      </c>
    </row>
    <row r="16" spans="1:17" ht="16.5">
      <c r="A16" s="88" t="s">
        <v>10</v>
      </c>
      <c r="B16" s="72" t="s">
        <v>55</v>
      </c>
      <c r="C16" s="72"/>
      <c r="D16" s="72"/>
      <c r="E16" s="72"/>
      <c r="F16" s="2">
        <v>138</v>
      </c>
      <c r="G16" s="2">
        <v>0</v>
      </c>
      <c r="H16" s="2">
        <v>556</v>
      </c>
      <c r="I16" s="2">
        <v>302</v>
      </c>
      <c r="J16" s="2">
        <v>851</v>
      </c>
      <c r="K16" s="2">
        <v>354</v>
      </c>
      <c r="L16" s="2">
        <v>688</v>
      </c>
      <c r="M16" s="2">
        <f>SUM(M17:M22)</f>
        <v>839</v>
      </c>
      <c r="N16" s="2">
        <v>362</v>
      </c>
      <c r="O16" s="2">
        <v>1266</v>
      </c>
      <c r="P16" s="51">
        <f t="shared" si="0"/>
        <v>5356</v>
      </c>
      <c r="Q16" s="91"/>
    </row>
    <row r="17" spans="1:22" ht="16.5">
      <c r="A17" s="74" t="s">
        <v>56</v>
      </c>
      <c r="B17" s="72"/>
      <c r="C17" s="72"/>
      <c r="D17" s="72"/>
      <c r="E17" s="72"/>
      <c r="F17" s="17">
        <v>14</v>
      </c>
      <c r="G17" s="17">
        <v>0</v>
      </c>
      <c r="H17" s="17">
        <v>107</v>
      </c>
      <c r="I17" s="17">
        <v>50</v>
      </c>
      <c r="J17" s="17">
        <v>231</v>
      </c>
      <c r="K17" s="17">
        <v>36</v>
      </c>
      <c r="L17" s="17">
        <v>149</v>
      </c>
      <c r="M17" s="54">
        <v>338</v>
      </c>
      <c r="N17" s="17">
        <v>92</v>
      </c>
      <c r="O17" s="17">
        <v>1065</v>
      </c>
      <c r="P17" s="82">
        <f t="shared" si="0"/>
        <v>2082</v>
      </c>
      <c r="Q17" s="92">
        <v>29.07</v>
      </c>
      <c r="S17" s="93">
        <f>P17/P16*100</f>
        <v>38.8722927557879</v>
      </c>
      <c r="T17" s="65" t="s">
        <v>73</v>
      </c>
      <c r="V17" s="65" t="s">
        <v>70</v>
      </c>
    </row>
    <row r="18" spans="1:22" ht="16.5">
      <c r="A18" s="74" t="s">
        <v>57</v>
      </c>
      <c r="B18" s="72"/>
      <c r="C18" s="72"/>
      <c r="D18" s="72"/>
      <c r="E18" s="72"/>
      <c r="F18" s="17">
        <v>124</v>
      </c>
      <c r="G18" s="17">
        <v>0</v>
      </c>
      <c r="H18" s="17">
        <v>420</v>
      </c>
      <c r="I18" s="17">
        <v>244</v>
      </c>
      <c r="J18" s="17">
        <v>590</v>
      </c>
      <c r="K18" s="17">
        <v>316</v>
      </c>
      <c r="L18" s="17">
        <v>509</v>
      </c>
      <c r="M18" s="17">
        <v>501</v>
      </c>
      <c r="N18" s="17">
        <v>270</v>
      </c>
      <c r="O18" s="17">
        <v>201</v>
      </c>
      <c r="P18" s="82">
        <f t="shared" si="0"/>
        <v>3175</v>
      </c>
      <c r="Q18" s="92">
        <v>55.62</v>
      </c>
      <c r="S18" s="93">
        <f>P18/P16*100</f>
        <v>59.27931292008962</v>
      </c>
      <c r="T18" s="65" t="s">
        <v>73</v>
      </c>
      <c r="V18" s="65" t="s">
        <v>71</v>
      </c>
    </row>
    <row r="19" spans="1:19" ht="16.5">
      <c r="A19" s="74" t="s">
        <v>58</v>
      </c>
      <c r="B19" s="72"/>
      <c r="C19" s="72"/>
      <c r="D19" s="72"/>
      <c r="E19" s="72"/>
      <c r="F19" s="17">
        <v>0</v>
      </c>
      <c r="G19" s="17">
        <v>0</v>
      </c>
      <c r="H19" s="17">
        <v>12</v>
      </c>
      <c r="I19" s="17">
        <v>0</v>
      </c>
      <c r="J19" s="17">
        <v>17</v>
      </c>
      <c r="K19" s="17">
        <v>1</v>
      </c>
      <c r="L19" s="17">
        <v>9</v>
      </c>
      <c r="M19" s="17">
        <v>0</v>
      </c>
      <c r="N19" s="17">
        <v>0</v>
      </c>
      <c r="O19" s="17">
        <v>0</v>
      </c>
      <c r="P19" s="51">
        <f t="shared" si="0"/>
        <v>39</v>
      </c>
      <c r="Q19" s="84">
        <v>0.33</v>
      </c>
      <c r="S19" s="93">
        <f>P19/P16*100</f>
        <v>0.7281553398058253</v>
      </c>
    </row>
    <row r="20" spans="1:19" ht="16.5">
      <c r="A20" s="74" t="s">
        <v>59</v>
      </c>
      <c r="B20" s="72"/>
      <c r="C20" s="72"/>
      <c r="D20" s="72"/>
      <c r="E20" s="72"/>
      <c r="F20" s="17">
        <v>0</v>
      </c>
      <c r="G20" s="17">
        <v>0</v>
      </c>
      <c r="H20" s="17">
        <v>3</v>
      </c>
      <c r="I20" s="17">
        <v>0</v>
      </c>
      <c r="J20" s="17">
        <v>1</v>
      </c>
      <c r="K20" s="17">
        <v>0</v>
      </c>
      <c r="L20" s="17">
        <v>8</v>
      </c>
      <c r="M20" s="17">
        <v>0</v>
      </c>
      <c r="N20" s="17">
        <v>0</v>
      </c>
      <c r="O20" s="17">
        <v>0</v>
      </c>
      <c r="P20" s="51">
        <f t="shared" si="0"/>
        <v>12</v>
      </c>
      <c r="Q20" s="84">
        <v>0.15</v>
      </c>
      <c r="S20" s="93">
        <f>P20/P16*100</f>
        <v>0.22404779686333084</v>
      </c>
    </row>
    <row r="21" spans="1:19" ht="16.5">
      <c r="A21" s="74" t="s">
        <v>60</v>
      </c>
      <c r="B21" s="72"/>
      <c r="C21" s="72"/>
      <c r="D21" s="72"/>
      <c r="E21" s="72"/>
      <c r="F21" s="17">
        <v>0</v>
      </c>
      <c r="G21" s="17">
        <v>0</v>
      </c>
      <c r="H21" s="17">
        <v>6</v>
      </c>
      <c r="I21" s="17">
        <v>6</v>
      </c>
      <c r="J21" s="17">
        <v>3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51">
        <f t="shared" si="0"/>
        <v>16</v>
      </c>
      <c r="Q21" s="84">
        <v>0.04</v>
      </c>
      <c r="S21" s="93">
        <f>P21/P16*100</f>
        <v>0.2987303958177745</v>
      </c>
    </row>
    <row r="22" spans="1:19" ht="16.5">
      <c r="A22" s="74" t="s">
        <v>61</v>
      </c>
      <c r="B22" s="72"/>
      <c r="C22" s="72"/>
      <c r="D22" s="72"/>
      <c r="E22" s="72"/>
      <c r="F22" s="17">
        <v>0</v>
      </c>
      <c r="G22" s="17">
        <v>0</v>
      </c>
      <c r="H22" s="17">
        <v>8</v>
      </c>
      <c r="I22" s="17">
        <v>2</v>
      </c>
      <c r="J22" s="17">
        <v>9</v>
      </c>
      <c r="K22" s="17">
        <v>0</v>
      </c>
      <c r="L22" s="17">
        <v>13</v>
      </c>
      <c r="M22" s="17">
        <v>0</v>
      </c>
      <c r="N22" s="17">
        <v>0</v>
      </c>
      <c r="O22" s="17">
        <v>0</v>
      </c>
      <c r="P22" s="51">
        <f t="shared" si="0"/>
        <v>32</v>
      </c>
      <c r="Q22" s="87">
        <v>0.5</v>
      </c>
      <c r="S22" s="93">
        <f>P22/P16*100</f>
        <v>0.597460791635549</v>
      </c>
    </row>
    <row r="23" spans="1:17" ht="16.5">
      <c r="A23" s="77" t="s">
        <v>11</v>
      </c>
      <c r="B23" s="78"/>
      <c r="C23" s="78"/>
      <c r="D23" s="78"/>
      <c r="E23" s="78"/>
      <c r="F23" s="13">
        <v>1</v>
      </c>
      <c r="G23" s="13">
        <v>0</v>
      </c>
      <c r="H23" s="13">
        <v>5</v>
      </c>
      <c r="I23" s="13">
        <v>0</v>
      </c>
      <c r="J23" s="13">
        <v>1</v>
      </c>
      <c r="K23" s="13">
        <v>1</v>
      </c>
      <c r="L23" s="13">
        <v>2</v>
      </c>
      <c r="M23" s="13">
        <v>0</v>
      </c>
      <c r="N23" s="13">
        <v>2</v>
      </c>
      <c r="O23" s="13">
        <v>0</v>
      </c>
      <c r="P23" s="89">
        <f t="shared" si="0"/>
        <v>12</v>
      </c>
      <c r="Q23" s="84">
        <v>0.15</v>
      </c>
    </row>
    <row r="24" spans="1:17" ht="16.5">
      <c r="A24" s="77" t="s">
        <v>12</v>
      </c>
      <c r="B24" s="78"/>
      <c r="C24" s="78"/>
      <c r="D24" s="78"/>
      <c r="E24" s="78"/>
      <c r="F24" s="13">
        <v>0</v>
      </c>
      <c r="G24" s="13">
        <v>0</v>
      </c>
      <c r="H24" s="13">
        <v>4</v>
      </c>
      <c r="I24" s="13">
        <v>2</v>
      </c>
      <c r="J24" s="13">
        <v>8</v>
      </c>
      <c r="K24" s="13">
        <v>0</v>
      </c>
      <c r="L24" s="13">
        <v>1</v>
      </c>
      <c r="M24" s="13">
        <v>0</v>
      </c>
      <c r="N24" s="13">
        <v>1</v>
      </c>
      <c r="O24" s="13">
        <v>0</v>
      </c>
      <c r="P24" s="89">
        <f t="shared" si="0"/>
        <v>16</v>
      </c>
      <c r="Q24" s="79">
        <v>0.11</v>
      </c>
    </row>
    <row r="25" spans="1:17" ht="16.5">
      <c r="A25" s="77" t="s">
        <v>13</v>
      </c>
      <c r="B25" s="78"/>
      <c r="C25" s="78"/>
      <c r="D25" s="78"/>
      <c r="E25" s="78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89">
        <f t="shared" si="0"/>
        <v>0</v>
      </c>
      <c r="Q25" s="79">
        <v>0</v>
      </c>
    </row>
    <row r="26" spans="1:17" ht="17.25" thickBot="1">
      <c r="A26" s="88" t="s">
        <v>51</v>
      </c>
      <c r="B26" s="72"/>
      <c r="C26" s="72"/>
      <c r="D26" s="72"/>
      <c r="E26" s="72"/>
      <c r="F26" s="2">
        <v>0</v>
      </c>
      <c r="G26" s="2">
        <v>0</v>
      </c>
      <c r="H26" s="2">
        <v>0</v>
      </c>
      <c r="I26" s="2">
        <v>11</v>
      </c>
      <c r="J26" s="2">
        <v>16</v>
      </c>
      <c r="K26" s="2">
        <v>13</v>
      </c>
      <c r="L26" s="2">
        <v>10</v>
      </c>
      <c r="M26" s="20">
        <v>55</v>
      </c>
      <c r="N26" s="2">
        <v>78</v>
      </c>
      <c r="O26" s="2">
        <v>51</v>
      </c>
      <c r="P26" s="17">
        <f t="shared" si="0"/>
        <v>234</v>
      </c>
      <c r="Q26" s="80">
        <v>2.96</v>
      </c>
    </row>
    <row r="27" spans="1:17" ht="17.25" thickBot="1">
      <c r="A27" s="94"/>
      <c r="B27" s="95"/>
      <c r="C27" s="95" t="s">
        <v>14</v>
      </c>
      <c r="D27" s="95"/>
      <c r="E27" s="95"/>
      <c r="F27" s="3">
        <f aca="true" t="shared" si="1" ref="F27:M27">SUM(F8+F9+F10+F13+F14+F15+F16+F23+F24+F25+F26)</f>
        <v>177</v>
      </c>
      <c r="G27" s="3">
        <f t="shared" si="1"/>
        <v>0</v>
      </c>
      <c r="H27" s="3">
        <f t="shared" si="1"/>
        <v>688</v>
      </c>
      <c r="I27" s="3">
        <f t="shared" si="1"/>
        <v>378</v>
      </c>
      <c r="J27" s="3">
        <f t="shared" si="1"/>
        <v>1001</v>
      </c>
      <c r="K27" s="3">
        <f t="shared" si="1"/>
        <v>412</v>
      </c>
      <c r="L27" s="3">
        <f t="shared" si="1"/>
        <v>913</v>
      </c>
      <c r="M27" s="3">
        <f t="shared" si="1"/>
        <v>929</v>
      </c>
      <c r="N27" s="3">
        <f>SUM(N8+N9+N10+N13+N14+N15+N16+N23+N24+N25+N26)</f>
        <v>458</v>
      </c>
      <c r="O27" s="3">
        <f>SUM(O8+O9+O10+O13+O14+O15+O16+O23+O24+O25+O26)</f>
        <v>1351</v>
      </c>
      <c r="P27" s="3">
        <f t="shared" si="0"/>
        <v>6307</v>
      </c>
      <c r="Q27" s="96">
        <v>100</v>
      </c>
    </row>
    <row r="28" spans="1:17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5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5.75">
      <c r="A30" s="97"/>
      <c r="B30" s="97"/>
      <c r="C30" s="97"/>
      <c r="D30" s="9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5.75">
      <c r="A31" s="97"/>
      <c r="B31" s="97"/>
      <c r="C31" s="97"/>
      <c r="D31" s="9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6.5">
      <c r="A32" s="105" t="s">
        <v>76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 ht="15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31" ht="16.5">
      <c r="A34" s="21" t="s">
        <v>38</v>
      </c>
      <c r="B34" s="44"/>
      <c r="C34" s="110" t="s">
        <v>32</v>
      </c>
      <c r="D34" s="111"/>
      <c r="E34" s="110" t="s">
        <v>33</v>
      </c>
      <c r="F34" s="111"/>
      <c r="G34" s="110" t="s">
        <v>34</v>
      </c>
      <c r="H34" s="111"/>
      <c r="I34" s="110" t="s">
        <v>35</v>
      </c>
      <c r="J34" s="111"/>
      <c r="K34" s="110" t="s">
        <v>36</v>
      </c>
      <c r="L34" s="111"/>
      <c r="M34" s="110" t="s">
        <v>37</v>
      </c>
      <c r="N34" s="111"/>
      <c r="O34" s="112" t="s">
        <v>16</v>
      </c>
      <c r="P34" s="113"/>
      <c r="Q34" s="114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17" ht="16.5" thickBot="1">
      <c r="A35" s="28" t="s">
        <v>39</v>
      </c>
      <c r="B35" s="48"/>
      <c r="C35" s="98" t="s">
        <v>52</v>
      </c>
      <c r="D35" s="98" t="s">
        <v>53</v>
      </c>
      <c r="E35" s="98" t="s">
        <v>52</v>
      </c>
      <c r="F35" s="98" t="s">
        <v>53</v>
      </c>
      <c r="G35" s="98" t="s">
        <v>52</v>
      </c>
      <c r="H35" s="98" t="s">
        <v>53</v>
      </c>
      <c r="I35" s="98" t="s">
        <v>52</v>
      </c>
      <c r="J35" s="98" t="s">
        <v>53</v>
      </c>
      <c r="K35" s="98" t="s">
        <v>52</v>
      </c>
      <c r="L35" s="98" t="s">
        <v>53</v>
      </c>
      <c r="M35" s="98" t="s">
        <v>52</v>
      </c>
      <c r="N35" s="98" t="s">
        <v>53</v>
      </c>
      <c r="O35" s="98" t="s">
        <v>52</v>
      </c>
      <c r="P35" s="98" t="s">
        <v>53</v>
      </c>
      <c r="Q35" s="89" t="s">
        <v>54</v>
      </c>
    </row>
    <row r="36" spans="1:17" ht="15.75">
      <c r="A36" s="21"/>
      <c r="B36" s="22"/>
      <c r="C36" s="23"/>
      <c r="D36" s="24"/>
      <c r="E36" s="23"/>
      <c r="F36" s="24"/>
      <c r="G36" s="25"/>
      <c r="H36" s="26"/>
      <c r="I36" s="25"/>
      <c r="J36" s="26"/>
      <c r="K36" s="25"/>
      <c r="L36" s="26"/>
      <c r="M36" s="25"/>
      <c r="N36" s="26"/>
      <c r="O36" s="23"/>
      <c r="P36" s="24"/>
      <c r="Q36" s="27"/>
    </row>
    <row r="37" spans="1:17" ht="15.75">
      <c r="A37" s="28" t="s">
        <v>40</v>
      </c>
      <c r="B37" s="29"/>
      <c r="C37" s="30">
        <v>19</v>
      </c>
      <c r="D37" s="31">
        <v>4</v>
      </c>
      <c r="E37" s="30">
        <v>35</v>
      </c>
      <c r="F37" s="31">
        <v>8</v>
      </c>
      <c r="G37" s="32">
        <v>24</v>
      </c>
      <c r="H37" s="33">
        <v>9</v>
      </c>
      <c r="I37" s="32">
        <v>18</v>
      </c>
      <c r="J37" s="33">
        <v>4</v>
      </c>
      <c r="K37" s="32">
        <v>16</v>
      </c>
      <c r="L37" s="33">
        <v>5</v>
      </c>
      <c r="M37" s="32">
        <v>26</v>
      </c>
      <c r="N37" s="33">
        <v>9</v>
      </c>
      <c r="O37" s="30">
        <v>138</v>
      </c>
      <c r="P37" s="31">
        <v>39</v>
      </c>
      <c r="Q37" s="34">
        <f>SUM(O37:P37)</f>
        <v>177</v>
      </c>
    </row>
    <row r="38" spans="1:17" ht="15.75">
      <c r="A38" s="21"/>
      <c r="B38" s="22"/>
      <c r="C38" s="4"/>
      <c r="D38" s="5"/>
      <c r="E38" s="4"/>
      <c r="F38" s="5"/>
      <c r="G38" s="35"/>
      <c r="H38" s="36"/>
      <c r="I38" s="35"/>
      <c r="J38" s="36"/>
      <c r="K38" s="35"/>
      <c r="L38" s="36"/>
      <c r="M38" s="35"/>
      <c r="N38" s="36"/>
      <c r="O38" s="4"/>
      <c r="P38" s="5"/>
      <c r="Q38" s="27"/>
    </row>
    <row r="39" spans="1:17" ht="15.75">
      <c r="A39" s="28" t="s">
        <v>41</v>
      </c>
      <c r="B39" s="29"/>
      <c r="C39" s="30">
        <v>0</v>
      </c>
      <c r="D39" s="31">
        <v>0</v>
      </c>
      <c r="E39" s="30">
        <v>0</v>
      </c>
      <c r="F39" s="31">
        <v>0</v>
      </c>
      <c r="G39" s="32">
        <v>0</v>
      </c>
      <c r="H39" s="33">
        <v>0</v>
      </c>
      <c r="I39" s="32">
        <v>0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0">
        <v>0</v>
      </c>
      <c r="P39" s="31">
        <v>0</v>
      </c>
      <c r="Q39" s="34">
        <f>O39+P39</f>
        <v>0</v>
      </c>
    </row>
    <row r="40" spans="1:17" ht="15.75">
      <c r="A40" s="21"/>
      <c r="B40" s="22"/>
      <c r="C40" s="4"/>
      <c r="D40" s="5"/>
      <c r="E40" s="4"/>
      <c r="F40" s="5"/>
      <c r="G40" s="35"/>
      <c r="H40" s="36"/>
      <c r="I40" s="35"/>
      <c r="J40" s="36"/>
      <c r="K40" s="35"/>
      <c r="L40" s="36"/>
      <c r="M40" s="35"/>
      <c r="N40" s="36"/>
      <c r="O40" s="4"/>
      <c r="P40" s="5"/>
      <c r="Q40" s="27"/>
    </row>
    <row r="41" spans="1:17" ht="15.75">
      <c r="A41" s="28" t="s">
        <v>42</v>
      </c>
      <c r="B41" s="29"/>
      <c r="C41" s="30">
        <v>90</v>
      </c>
      <c r="D41" s="31">
        <v>36</v>
      </c>
      <c r="E41" s="30">
        <v>74</v>
      </c>
      <c r="F41" s="31">
        <v>26</v>
      </c>
      <c r="G41" s="32">
        <v>95</v>
      </c>
      <c r="H41" s="33">
        <v>30</v>
      </c>
      <c r="I41" s="32">
        <v>82</v>
      </c>
      <c r="J41" s="33">
        <v>24</v>
      </c>
      <c r="K41" s="32">
        <v>114</v>
      </c>
      <c r="L41" s="33">
        <v>35</v>
      </c>
      <c r="M41" s="32">
        <v>72</v>
      </c>
      <c r="N41" s="33">
        <v>10</v>
      </c>
      <c r="O41" s="30">
        <v>527</v>
      </c>
      <c r="P41" s="31">
        <v>161</v>
      </c>
      <c r="Q41" s="34">
        <f>SUM(O41:P41)</f>
        <v>688</v>
      </c>
    </row>
    <row r="42" spans="1:17" ht="15.75">
      <c r="A42" s="21"/>
      <c r="B42" s="22"/>
      <c r="C42" s="4"/>
      <c r="D42" s="5"/>
      <c r="E42" s="4"/>
      <c r="F42" s="5"/>
      <c r="G42" s="35"/>
      <c r="H42" s="36"/>
      <c r="I42" s="35"/>
      <c r="J42" s="36"/>
      <c r="K42" s="35"/>
      <c r="L42" s="36"/>
      <c r="M42" s="35"/>
      <c r="N42" s="36"/>
      <c r="O42" s="4"/>
      <c r="P42" s="5"/>
      <c r="Q42" s="27"/>
    </row>
    <row r="43" spans="1:17" ht="15.75">
      <c r="A43" s="28" t="s">
        <v>43</v>
      </c>
      <c r="B43" s="29"/>
      <c r="C43" s="30">
        <v>68</v>
      </c>
      <c r="D43" s="31">
        <v>12</v>
      </c>
      <c r="E43" s="30">
        <v>45</v>
      </c>
      <c r="F43" s="31">
        <v>6</v>
      </c>
      <c r="G43" s="32">
        <v>38</v>
      </c>
      <c r="H43" s="33">
        <v>39</v>
      </c>
      <c r="I43" s="32">
        <v>56</v>
      </c>
      <c r="J43" s="33">
        <v>4</v>
      </c>
      <c r="K43" s="32">
        <v>43</v>
      </c>
      <c r="L43" s="33">
        <v>10</v>
      </c>
      <c r="M43" s="32">
        <v>44</v>
      </c>
      <c r="N43" s="33">
        <v>13</v>
      </c>
      <c r="O43" s="30">
        <v>294</v>
      </c>
      <c r="P43" s="31">
        <v>84</v>
      </c>
      <c r="Q43" s="34">
        <f>SUM(O43:P43)</f>
        <v>378</v>
      </c>
    </row>
    <row r="44" spans="1:17" ht="15.75">
      <c r="A44" s="21"/>
      <c r="B44" s="22"/>
      <c r="C44" s="4"/>
      <c r="D44" s="5"/>
      <c r="E44" s="4"/>
      <c r="F44" s="5"/>
      <c r="G44" s="35"/>
      <c r="H44" s="36"/>
      <c r="I44" s="35"/>
      <c r="J44" s="36"/>
      <c r="K44" s="35"/>
      <c r="L44" s="36"/>
      <c r="M44" s="35"/>
      <c r="N44" s="36"/>
      <c r="O44" s="4"/>
      <c r="P44" s="5"/>
      <c r="Q44" s="27"/>
    </row>
    <row r="45" spans="1:17" ht="15.75">
      <c r="A45" s="28" t="s">
        <v>44</v>
      </c>
      <c r="B45" s="29"/>
      <c r="C45" s="30">
        <v>140</v>
      </c>
      <c r="D45" s="31">
        <v>28</v>
      </c>
      <c r="E45" s="30">
        <v>135</v>
      </c>
      <c r="F45" s="31">
        <v>30</v>
      </c>
      <c r="G45" s="32">
        <v>129</v>
      </c>
      <c r="H45" s="33">
        <v>31</v>
      </c>
      <c r="I45" s="32">
        <v>136</v>
      </c>
      <c r="J45" s="33">
        <v>29</v>
      </c>
      <c r="K45" s="32">
        <v>130</v>
      </c>
      <c r="L45" s="33">
        <v>32</v>
      </c>
      <c r="M45" s="32">
        <v>130</v>
      </c>
      <c r="N45" s="33">
        <v>30</v>
      </c>
      <c r="O45" s="30">
        <v>821</v>
      </c>
      <c r="P45" s="31">
        <v>180</v>
      </c>
      <c r="Q45" s="34">
        <f>SUM(O45:P45)</f>
        <v>1001</v>
      </c>
    </row>
    <row r="46" spans="1:17" ht="15.75">
      <c r="A46" s="21"/>
      <c r="B46" s="22"/>
      <c r="C46" s="4"/>
      <c r="D46" s="5"/>
      <c r="E46" s="4"/>
      <c r="F46" s="5"/>
      <c r="G46" s="35"/>
      <c r="H46" s="36"/>
      <c r="I46" s="35"/>
      <c r="J46" s="36"/>
      <c r="K46" s="35"/>
      <c r="L46" s="36"/>
      <c r="M46" s="35"/>
      <c r="N46" s="36"/>
      <c r="O46" s="4"/>
      <c r="P46" s="5"/>
      <c r="Q46" s="27"/>
    </row>
    <row r="47" spans="1:17" ht="15.75">
      <c r="A47" s="28" t="s">
        <v>45</v>
      </c>
      <c r="B47" s="29"/>
      <c r="C47" s="30">
        <v>46</v>
      </c>
      <c r="D47" s="31">
        <v>19</v>
      </c>
      <c r="E47" s="30">
        <v>40</v>
      </c>
      <c r="F47" s="31">
        <v>8</v>
      </c>
      <c r="G47" s="32">
        <v>45</v>
      </c>
      <c r="H47" s="33">
        <v>13</v>
      </c>
      <c r="I47" s="32">
        <v>60</v>
      </c>
      <c r="J47" s="33">
        <v>6</v>
      </c>
      <c r="K47" s="32">
        <v>87</v>
      </c>
      <c r="L47" s="33">
        <v>13</v>
      </c>
      <c r="M47" s="32">
        <v>74</v>
      </c>
      <c r="N47" s="33">
        <v>1</v>
      </c>
      <c r="O47" s="30">
        <v>352</v>
      </c>
      <c r="P47" s="31">
        <v>60</v>
      </c>
      <c r="Q47" s="34">
        <f>SUM(O47:P47)</f>
        <v>412</v>
      </c>
    </row>
    <row r="48" spans="1:17" ht="15.75">
      <c r="A48" s="21"/>
      <c r="B48" s="22"/>
      <c r="C48" s="4"/>
      <c r="D48" s="5"/>
      <c r="E48" s="4"/>
      <c r="F48" s="5"/>
      <c r="G48" s="35"/>
      <c r="H48" s="36"/>
      <c r="I48" s="35"/>
      <c r="J48" s="36"/>
      <c r="K48" s="35"/>
      <c r="L48" s="36"/>
      <c r="M48" s="35"/>
      <c r="N48" s="36"/>
      <c r="O48" s="4"/>
      <c r="P48" s="5"/>
      <c r="Q48" s="27"/>
    </row>
    <row r="49" spans="1:17" ht="15.75">
      <c r="A49" s="28" t="s">
        <v>46</v>
      </c>
      <c r="B49" s="29"/>
      <c r="C49" s="30">
        <v>153</v>
      </c>
      <c r="D49" s="31">
        <v>59</v>
      </c>
      <c r="E49" s="30">
        <v>190</v>
      </c>
      <c r="F49" s="31">
        <v>45</v>
      </c>
      <c r="G49" s="32">
        <v>38</v>
      </c>
      <c r="H49" s="33">
        <v>32</v>
      </c>
      <c r="I49" s="32">
        <v>32</v>
      </c>
      <c r="J49" s="33">
        <v>49</v>
      </c>
      <c r="K49" s="32">
        <v>140</v>
      </c>
      <c r="L49" s="33">
        <v>42</v>
      </c>
      <c r="M49" s="32">
        <v>105</v>
      </c>
      <c r="N49" s="33">
        <v>25</v>
      </c>
      <c r="O49" s="30">
        <v>658</v>
      </c>
      <c r="P49" s="31">
        <v>255</v>
      </c>
      <c r="Q49" s="34">
        <f>SUM(O49:P49)</f>
        <v>913</v>
      </c>
    </row>
    <row r="50" spans="1:17" ht="15.75">
      <c r="A50" s="21"/>
      <c r="B50" s="22"/>
      <c r="C50" s="4"/>
      <c r="D50" s="5"/>
      <c r="E50" s="4"/>
      <c r="F50" s="5"/>
      <c r="G50" s="35"/>
      <c r="H50" s="36"/>
      <c r="I50" s="35"/>
      <c r="J50" s="36"/>
      <c r="K50" s="35"/>
      <c r="L50" s="36"/>
      <c r="M50" s="35"/>
      <c r="N50" s="36"/>
      <c r="O50" s="4"/>
      <c r="P50" s="5"/>
      <c r="Q50" s="27"/>
    </row>
    <row r="51" spans="1:17" ht="15.75">
      <c r="A51" s="28" t="s">
        <v>47</v>
      </c>
      <c r="B51" s="29"/>
      <c r="C51" s="30">
        <v>190</v>
      </c>
      <c r="D51" s="31">
        <v>18</v>
      </c>
      <c r="E51" s="30">
        <v>215</v>
      </c>
      <c r="F51" s="31">
        <v>19</v>
      </c>
      <c r="G51" s="32">
        <v>158</v>
      </c>
      <c r="H51" s="33">
        <v>8</v>
      </c>
      <c r="I51" s="32">
        <v>74</v>
      </c>
      <c r="J51" s="33">
        <v>12</v>
      </c>
      <c r="K51" s="32">
        <v>65</v>
      </c>
      <c r="L51" s="33">
        <v>5</v>
      </c>
      <c r="M51" s="32">
        <v>137</v>
      </c>
      <c r="N51" s="33">
        <v>28</v>
      </c>
      <c r="O51" s="30">
        <v>839</v>
      </c>
      <c r="P51" s="31">
        <v>90</v>
      </c>
      <c r="Q51" s="34">
        <f>SUM(O51:P51)</f>
        <v>929</v>
      </c>
    </row>
    <row r="52" spans="1:17" ht="15.75">
      <c r="A52" s="21"/>
      <c r="B52" s="22"/>
      <c r="C52" s="4"/>
      <c r="D52" s="5"/>
      <c r="E52" s="4"/>
      <c r="F52" s="5"/>
      <c r="G52" s="35"/>
      <c r="H52" s="36"/>
      <c r="I52" s="35"/>
      <c r="J52" s="36"/>
      <c r="K52" s="35"/>
      <c r="L52" s="36"/>
      <c r="M52" s="35"/>
      <c r="N52" s="36"/>
      <c r="O52" s="4"/>
      <c r="P52" s="5"/>
      <c r="Q52" s="27"/>
    </row>
    <row r="53" spans="1:17" ht="15.75">
      <c r="A53" s="28" t="s">
        <v>48</v>
      </c>
      <c r="B53" s="29"/>
      <c r="C53" s="30">
        <v>65</v>
      </c>
      <c r="D53" s="31">
        <v>17</v>
      </c>
      <c r="E53" s="30">
        <v>62</v>
      </c>
      <c r="F53" s="31">
        <v>13</v>
      </c>
      <c r="G53" s="32">
        <v>70</v>
      </c>
      <c r="H53" s="33">
        <v>12</v>
      </c>
      <c r="I53" s="32">
        <v>73</v>
      </c>
      <c r="J53" s="33">
        <v>16</v>
      </c>
      <c r="K53" s="32">
        <v>48</v>
      </c>
      <c r="L53" s="33">
        <v>18</v>
      </c>
      <c r="M53" s="32">
        <v>44</v>
      </c>
      <c r="N53" s="33">
        <v>20</v>
      </c>
      <c r="O53" s="30">
        <v>362</v>
      </c>
      <c r="P53" s="31">
        <v>96</v>
      </c>
      <c r="Q53" s="34">
        <f>SUM(O53:P53)</f>
        <v>458</v>
      </c>
    </row>
    <row r="54" spans="1:17" ht="15.75">
      <c r="A54" s="21"/>
      <c r="B54" s="22"/>
      <c r="C54" s="4"/>
      <c r="D54" s="5"/>
      <c r="E54" s="4"/>
      <c r="F54" s="5"/>
      <c r="G54" s="35"/>
      <c r="H54" s="36"/>
      <c r="I54" s="35"/>
      <c r="J54" s="36"/>
      <c r="K54" s="35"/>
      <c r="L54" s="36"/>
      <c r="M54" s="35"/>
      <c r="N54" s="36"/>
      <c r="O54" s="4"/>
      <c r="P54" s="5"/>
      <c r="Q54" s="27"/>
    </row>
    <row r="55" spans="1:17" ht="15.75">
      <c r="A55" s="28" t="s">
        <v>49</v>
      </c>
      <c r="B55" s="29"/>
      <c r="C55" s="30">
        <v>180</v>
      </c>
      <c r="D55" s="31">
        <v>8</v>
      </c>
      <c r="E55" s="30">
        <v>211</v>
      </c>
      <c r="F55" s="31">
        <v>14</v>
      </c>
      <c r="G55" s="32">
        <v>220</v>
      </c>
      <c r="H55" s="33">
        <v>16</v>
      </c>
      <c r="I55" s="32">
        <v>210</v>
      </c>
      <c r="J55" s="33">
        <v>15</v>
      </c>
      <c r="K55" s="32">
        <v>205</v>
      </c>
      <c r="L55" s="33">
        <v>18</v>
      </c>
      <c r="M55" s="32">
        <v>240</v>
      </c>
      <c r="N55" s="33">
        <v>14</v>
      </c>
      <c r="O55" s="30">
        <v>1266</v>
      </c>
      <c r="P55" s="31">
        <v>85</v>
      </c>
      <c r="Q55" s="34">
        <f>SUM(O55:P55)</f>
        <v>1351</v>
      </c>
    </row>
    <row r="56" spans="1:17" ht="15.75">
      <c r="A56" s="21"/>
      <c r="B56" s="22"/>
      <c r="C56" s="4"/>
      <c r="D56" s="5"/>
      <c r="E56" s="4"/>
      <c r="F56" s="5"/>
      <c r="G56" s="35"/>
      <c r="H56" s="36"/>
      <c r="I56" s="35"/>
      <c r="J56" s="36"/>
      <c r="K56" s="35"/>
      <c r="L56" s="36"/>
      <c r="M56" s="35"/>
      <c r="N56" s="36"/>
      <c r="O56" s="4"/>
      <c r="P56" s="5"/>
      <c r="Q56" s="27"/>
    </row>
    <row r="57" spans="1:33" ht="17.25" thickBot="1">
      <c r="A57" s="37" t="s">
        <v>50</v>
      </c>
      <c r="B57" s="38"/>
      <c r="C57" s="39">
        <f aca="true" t="shared" si="2" ref="C57:Q57">SUM(C37:C56)</f>
        <v>951</v>
      </c>
      <c r="D57" s="40">
        <f t="shared" si="2"/>
        <v>201</v>
      </c>
      <c r="E57" s="39">
        <f t="shared" si="2"/>
        <v>1007</v>
      </c>
      <c r="F57" s="40">
        <f t="shared" si="2"/>
        <v>169</v>
      </c>
      <c r="G57" s="41">
        <f t="shared" si="2"/>
        <v>817</v>
      </c>
      <c r="H57" s="42">
        <f t="shared" si="2"/>
        <v>190</v>
      </c>
      <c r="I57" s="41">
        <f t="shared" si="2"/>
        <v>741</v>
      </c>
      <c r="J57" s="42">
        <f t="shared" si="2"/>
        <v>159</v>
      </c>
      <c r="K57" s="41">
        <f t="shared" si="2"/>
        <v>848</v>
      </c>
      <c r="L57" s="42">
        <f t="shared" si="2"/>
        <v>178</v>
      </c>
      <c r="M57" s="41">
        <f t="shared" si="2"/>
        <v>872</v>
      </c>
      <c r="N57" s="42">
        <f t="shared" si="2"/>
        <v>150</v>
      </c>
      <c r="O57" s="39">
        <f t="shared" si="2"/>
        <v>5257</v>
      </c>
      <c r="P57" s="40">
        <f t="shared" si="2"/>
        <v>1050</v>
      </c>
      <c r="Q57" s="43">
        <f t="shared" si="2"/>
        <v>6307</v>
      </c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</row>
    <row r="58" spans="1:17" s="99" customFormat="1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2:17" ht="15.75">
      <c r="B59" s="47"/>
      <c r="M59" s="47"/>
      <c r="N59" s="47"/>
      <c r="O59" s="47"/>
      <c r="P59" s="47"/>
      <c r="Q59" s="47"/>
    </row>
    <row r="60" spans="1:17" s="99" customFormat="1" ht="16.5">
      <c r="A60" s="100"/>
      <c r="B60" s="97"/>
      <c r="C60" s="60"/>
      <c r="D60" s="67"/>
      <c r="E60" s="60"/>
      <c r="F60" s="67"/>
      <c r="G60" s="60"/>
      <c r="H60" s="67"/>
      <c r="I60" s="60"/>
      <c r="J60" s="67"/>
      <c r="K60" s="60"/>
      <c r="L60" s="67"/>
      <c r="M60" s="60"/>
      <c r="N60" s="67"/>
      <c r="O60" s="67"/>
      <c r="P60" s="67"/>
      <c r="Q60" s="67"/>
    </row>
    <row r="61" spans="1:17" ht="16.5">
      <c r="A61" s="64"/>
      <c r="C61" s="101"/>
      <c r="D61" s="60"/>
      <c r="E61" s="101"/>
      <c r="F61" s="60"/>
      <c r="G61" s="101"/>
      <c r="H61" s="60"/>
      <c r="I61" s="101"/>
      <c r="J61" s="101"/>
      <c r="K61" s="101"/>
      <c r="L61" s="101"/>
      <c r="M61" s="101"/>
      <c r="N61" s="101"/>
      <c r="O61" s="101"/>
      <c r="P61" s="101"/>
      <c r="Q61" s="102"/>
    </row>
    <row r="62" spans="1:17" s="99" customFormat="1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2" ht="15.75">
      <c r="A63" s="97"/>
      <c r="B63" s="97"/>
    </row>
    <row r="65" spans="4:12" ht="16.5">
      <c r="D65" s="64" t="s">
        <v>77</v>
      </c>
      <c r="E65" s="47"/>
      <c r="F65" s="47"/>
      <c r="G65" s="47"/>
      <c r="H65" s="47"/>
      <c r="I65" s="47"/>
      <c r="J65" s="47"/>
      <c r="K65" s="47"/>
      <c r="L65" s="47"/>
    </row>
    <row r="66" ht="15.75">
      <c r="L66" s="47"/>
    </row>
    <row r="67" spans="3:16" ht="15.75">
      <c r="C67" s="47" t="s">
        <v>62</v>
      </c>
      <c r="D67" s="47"/>
      <c r="E67" s="47"/>
      <c r="F67" s="47"/>
      <c r="G67" s="47"/>
      <c r="H67" s="47"/>
      <c r="I67" s="47"/>
      <c r="J67" s="47" t="s">
        <v>63</v>
      </c>
      <c r="K67" s="47"/>
      <c r="L67" s="47"/>
      <c r="M67" s="47"/>
      <c r="N67" s="47"/>
      <c r="O67" s="47" t="s">
        <v>67</v>
      </c>
      <c r="P67" s="47"/>
    </row>
    <row r="68" spans="1:17" ht="15.75">
      <c r="A68" s="21" t="s">
        <v>38</v>
      </c>
      <c r="B68" s="44"/>
      <c r="C68" s="21" t="s">
        <v>64</v>
      </c>
      <c r="D68" s="22"/>
      <c r="E68" s="21" t="s">
        <v>65</v>
      </c>
      <c r="F68" s="22"/>
      <c r="G68" s="44"/>
      <c r="H68" s="47"/>
      <c r="I68" s="21" t="s">
        <v>64</v>
      </c>
      <c r="J68" s="44"/>
      <c r="K68" s="21" t="s">
        <v>65</v>
      </c>
      <c r="L68" s="22"/>
      <c r="M68" s="44"/>
      <c r="N68" s="47"/>
      <c r="O68" s="21" t="s">
        <v>68</v>
      </c>
      <c r="P68" s="22"/>
      <c r="Q68" s="44"/>
    </row>
    <row r="69" spans="1:17" ht="15.75">
      <c r="A69" s="28" t="s">
        <v>39</v>
      </c>
      <c r="B69" s="48"/>
      <c r="C69" s="28"/>
      <c r="D69" s="29"/>
      <c r="E69" s="28" t="s">
        <v>66</v>
      </c>
      <c r="F69" s="29"/>
      <c r="G69" s="48"/>
      <c r="H69" s="47"/>
      <c r="I69" s="28"/>
      <c r="J69" s="48"/>
      <c r="K69" s="28" t="s">
        <v>66</v>
      </c>
      <c r="L69" s="29"/>
      <c r="M69" s="48"/>
      <c r="N69" s="47"/>
      <c r="O69" s="28"/>
      <c r="P69" s="29"/>
      <c r="Q69" s="48"/>
    </row>
    <row r="70" spans="1:17" ht="15.75">
      <c r="A70" s="21"/>
      <c r="B70" s="44"/>
      <c r="C70" s="45"/>
      <c r="D70" s="55"/>
      <c r="E70" s="45"/>
      <c r="F70" s="46"/>
      <c r="G70" s="27"/>
      <c r="H70" s="47"/>
      <c r="I70" s="45"/>
      <c r="J70" s="27"/>
      <c r="K70" s="45"/>
      <c r="L70" s="46"/>
      <c r="M70" s="27"/>
      <c r="N70" s="47"/>
      <c r="O70" s="45">
        <f>D71+J71</f>
        <v>39</v>
      </c>
      <c r="P70" s="46" t="s">
        <v>69</v>
      </c>
      <c r="Q70" s="27">
        <f>F71+L71</f>
        <v>39</v>
      </c>
    </row>
    <row r="71" spans="1:17" ht="15.75">
      <c r="A71" s="28" t="s">
        <v>40</v>
      </c>
      <c r="B71" s="48"/>
      <c r="C71" s="49"/>
      <c r="D71" s="56">
        <v>23</v>
      </c>
      <c r="E71" s="49"/>
      <c r="F71" s="50">
        <v>23</v>
      </c>
      <c r="G71" s="34"/>
      <c r="H71" s="47"/>
      <c r="I71" s="49"/>
      <c r="J71" s="34">
        <v>16</v>
      </c>
      <c r="K71" s="49"/>
      <c r="L71" s="50">
        <v>16</v>
      </c>
      <c r="M71" s="34"/>
      <c r="N71" s="47"/>
      <c r="O71" s="49"/>
      <c r="P71" s="50"/>
      <c r="Q71" s="34"/>
    </row>
    <row r="72" spans="1:17" ht="15.75">
      <c r="A72" s="21"/>
      <c r="B72" s="44"/>
      <c r="C72" s="45"/>
      <c r="D72" s="57"/>
      <c r="E72" s="45"/>
      <c r="F72" s="46"/>
      <c r="G72" s="27"/>
      <c r="H72" s="47"/>
      <c r="I72" s="45"/>
      <c r="J72" s="27"/>
      <c r="K72" s="45"/>
      <c r="L72" s="46"/>
      <c r="M72" s="27"/>
      <c r="N72" s="47"/>
      <c r="O72" s="45">
        <f>D73+J73</f>
        <v>0</v>
      </c>
      <c r="P72" s="46" t="s">
        <v>69</v>
      </c>
      <c r="Q72" s="27">
        <f>F73+L73</f>
        <v>0</v>
      </c>
    </row>
    <row r="73" spans="1:17" ht="15.75">
      <c r="A73" s="28" t="s">
        <v>41</v>
      </c>
      <c r="B73" s="48"/>
      <c r="C73" s="49"/>
      <c r="D73" s="58">
        <v>0</v>
      </c>
      <c r="E73" s="49"/>
      <c r="F73" s="50">
        <v>0</v>
      </c>
      <c r="G73" s="34"/>
      <c r="H73" s="47"/>
      <c r="I73" s="49"/>
      <c r="J73" s="34">
        <v>0</v>
      </c>
      <c r="K73" s="49"/>
      <c r="L73" s="50">
        <v>0</v>
      </c>
      <c r="M73" s="34"/>
      <c r="N73" s="47"/>
      <c r="O73" s="51"/>
      <c r="P73" s="52"/>
      <c r="Q73" s="53"/>
    </row>
    <row r="74" spans="1:17" ht="15.75">
      <c r="A74" s="21"/>
      <c r="B74" s="44"/>
      <c r="C74" s="45"/>
      <c r="D74" s="57"/>
      <c r="E74" s="45"/>
      <c r="F74" s="46"/>
      <c r="G74" s="27"/>
      <c r="H74" s="47"/>
      <c r="I74" s="45"/>
      <c r="J74" s="27"/>
      <c r="K74" s="45"/>
      <c r="L74" s="46"/>
      <c r="M74" s="27"/>
      <c r="N74" s="47"/>
      <c r="O74" s="45">
        <f>D75+J75</f>
        <v>161</v>
      </c>
      <c r="P74" s="46" t="s">
        <v>69</v>
      </c>
      <c r="Q74" s="27">
        <f>F75+L75</f>
        <v>161</v>
      </c>
    </row>
    <row r="75" spans="1:17" ht="15.75">
      <c r="A75" s="28" t="s">
        <v>42</v>
      </c>
      <c r="B75" s="48"/>
      <c r="C75" s="49"/>
      <c r="D75" s="58">
        <v>110</v>
      </c>
      <c r="E75" s="49"/>
      <c r="F75" s="50">
        <v>110</v>
      </c>
      <c r="G75" s="34"/>
      <c r="H75" s="47"/>
      <c r="I75" s="49"/>
      <c r="J75" s="34">
        <v>51</v>
      </c>
      <c r="K75" s="49"/>
      <c r="L75" s="50">
        <v>51</v>
      </c>
      <c r="M75" s="34"/>
      <c r="N75" s="47"/>
      <c r="O75" s="49"/>
      <c r="P75" s="50"/>
      <c r="Q75" s="34"/>
    </row>
    <row r="76" spans="1:17" ht="15.75">
      <c r="A76" s="21"/>
      <c r="B76" s="44"/>
      <c r="C76" s="45"/>
      <c r="D76" s="57"/>
      <c r="E76" s="45"/>
      <c r="F76" s="46"/>
      <c r="G76" s="27"/>
      <c r="H76" s="47"/>
      <c r="I76" s="45"/>
      <c r="J76" s="27"/>
      <c r="K76" s="45"/>
      <c r="L76" s="46"/>
      <c r="M76" s="27"/>
      <c r="N76" s="47"/>
      <c r="O76" s="45">
        <f>D77+J77</f>
        <v>84</v>
      </c>
      <c r="P76" s="46" t="s">
        <v>69</v>
      </c>
      <c r="Q76" s="27">
        <f>F77+L77</f>
        <v>84</v>
      </c>
    </row>
    <row r="77" spans="1:17" ht="15.75">
      <c r="A77" s="28" t="s">
        <v>43</v>
      </c>
      <c r="B77" s="48"/>
      <c r="C77" s="49"/>
      <c r="D77" s="58">
        <v>62</v>
      </c>
      <c r="E77" s="49"/>
      <c r="F77" s="50">
        <v>62</v>
      </c>
      <c r="G77" s="34"/>
      <c r="H77" s="47"/>
      <c r="I77" s="49"/>
      <c r="J77" s="34">
        <v>22</v>
      </c>
      <c r="K77" s="49"/>
      <c r="L77" s="50">
        <v>22</v>
      </c>
      <c r="M77" s="34"/>
      <c r="N77" s="47"/>
      <c r="O77" s="51"/>
      <c r="P77" s="52"/>
      <c r="Q77" s="53"/>
    </row>
    <row r="78" spans="1:17" ht="15.75">
      <c r="A78" s="21"/>
      <c r="B78" s="44"/>
      <c r="C78" s="45"/>
      <c r="D78" s="57"/>
      <c r="E78" s="45"/>
      <c r="F78" s="46"/>
      <c r="G78" s="27"/>
      <c r="H78" s="47"/>
      <c r="I78" s="45"/>
      <c r="J78" s="27"/>
      <c r="K78" s="45"/>
      <c r="L78" s="46"/>
      <c r="M78" s="27"/>
      <c r="N78" s="47"/>
      <c r="O78" s="45">
        <v>180</v>
      </c>
      <c r="P78" s="46" t="s">
        <v>69</v>
      </c>
      <c r="Q78" s="27">
        <f>F79+L79</f>
        <v>180</v>
      </c>
    </row>
    <row r="79" spans="1:17" ht="15.75">
      <c r="A79" s="28" t="s">
        <v>44</v>
      </c>
      <c r="B79" s="48"/>
      <c r="C79" s="49"/>
      <c r="D79" s="58">
        <v>92</v>
      </c>
      <c r="E79" s="49"/>
      <c r="F79" s="50">
        <v>92</v>
      </c>
      <c r="G79" s="34"/>
      <c r="H79" s="47"/>
      <c r="I79" s="49"/>
      <c r="J79" s="34">
        <v>88</v>
      </c>
      <c r="K79" s="49"/>
      <c r="L79" s="50">
        <v>88</v>
      </c>
      <c r="M79" s="34"/>
      <c r="N79" s="47"/>
      <c r="O79" s="49"/>
      <c r="P79" s="50"/>
      <c r="Q79" s="34"/>
    </row>
    <row r="80" spans="1:17" ht="15.75">
      <c r="A80" s="21"/>
      <c r="B80" s="44"/>
      <c r="C80" s="45"/>
      <c r="D80" s="57"/>
      <c r="E80" s="45"/>
      <c r="F80" s="46"/>
      <c r="G80" s="27"/>
      <c r="H80" s="47"/>
      <c r="I80" s="45"/>
      <c r="J80" s="27"/>
      <c r="K80" s="45"/>
      <c r="L80" s="46"/>
      <c r="M80" s="27"/>
      <c r="N80" s="47"/>
      <c r="O80" s="45">
        <f>D81+J81</f>
        <v>60</v>
      </c>
      <c r="P80" s="46" t="s">
        <v>69</v>
      </c>
      <c r="Q80" s="27">
        <f>F81+L81</f>
        <v>60</v>
      </c>
    </row>
    <row r="81" spans="1:17" ht="15.75">
      <c r="A81" s="28" t="s">
        <v>45</v>
      </c>
      <c r="B81" s="48"/>
      <c r="C81" s="49"/>
      <c r="D81" s="58">
        <v>26</v>
      </c>
      <c r="E81" s="49"/>
      <c r="F81" s="50">
        <v>26</v>
      </c>
      <c r="G81" s="34"/>
      <c r="H81" s="47"/>
      <c r="I81" s="49"/>
      <c r="J81" s="34">
        <v>34</v>
      </c>
      <c r="K81" s="49"/>
      <c r="L81" s="50">
        <v>34</v>
      </c>
      <c r="M81" s="34"/>
      <c r="N81" s="47"/>
      <c r="O81" s="51"/>
      <c r="P81" s="52"/>
      <c r="Q81" s="53"/>
    </row>
    <row r="82" spans="1:17" ht="15.75">
      <c r="A82" s="21"/>
      <c r="B82" s="44"/>
      <c r="C82" s="45"/>
      <c r="D82" s="57"/>
      <c r="E82" s="45"/>
      <c r="F82" s="46"/>
      <c r="G82" s="27"/>
      <c r="H82" s="47"/>
      <c r="I82" s="45"/>
      <c r="J82" s="27"/>
      <c r="K82" s="45"/>
      <c r="L82" s="46"/>
      <c r="M82" s="27"/>
      <c r="N82" s="47"/>
      <c r="O82" s="45">
        <f>D83+J83</f>
        <v>255</v>
      </c>
      <c r="P82" s="46" t="s">
        <v>69</v>
      </c>
      <c r="Q82" s="27">
        <f>F83+L83</f>
        <v>255</v>
      </c>
    </row>
    <row r="83" spans="1:17" ht="15.75">
      <c r="A83" s="28" t="s">
        <v>46</v>
      </c>
      <c r="B83" s="48"/>
      <c r="C83" s="49"/>
      <c r="D83" s="58">
        <v>159</v>
      </c>
      <c r="E83" s="49"/>
      <c r="F83" s="50">
        <v>159</v>
      </c>
      <c r="G83" s="34"/>
      <c r="H83" s="47"/>
      <c r="I83" s="49"/>
      <c r="J83" s="34">
        <v>96</v>
      </c>
      <c r="K83" s="49"/>
      <c r="L83" s="50">
        <v>96</v>
      </c>
      <c r="M83" s="34"/>
      <c r="N83" s="47"/>
      <c r="O83" s="49"/>
      <c r="P83" s="50"/>
      <c r="Q83" s="34"/>
    </row>
    <row r="84" spans="1:17" ht="15.75">
      <c r="A84" s="21"/>
      <c r="B84" s="44"/>
      <c r="C84" s="45"/>
      <c r="D84" s="57"/>
      <c r="E84" s="45"/>
      <c r="F84" s="46"/>
      <c r="G84" s="27"/>
      <c r="H84" s="47"/>
      <c r="I84" s="45"/>
      <c r="J84" s="27"/>
      <c r="K84" s="45"/>
      <c r="L84" s="46"/>
      <c r="M84" s="27"/>
      <c r="N84" s="47"/>
      <c r="O84" s="45">
        <f>D85+J85</f>
        <v>90</v>
      </c>
      <c r="P84" s="46" t="s">
        <v>69</v>
      </c>
      <c r="Q84" s="27">
        <f>F85+L85</f>
        <v>90</v>
      </c>
    </row>
    <row r="85" spans="1:17" ht="15.75">
      <c r="A85" s="28" t="s">
        <v>47</v>
      </c>
      <c r="B85" s="48"/>
      <c r="C85" s="49"/>
      <c r="D85" s="58">
        <v>68</v>
      </c>
      <c r="E85" s="49"/>
      <c r="F85" s="50">
        <v>68</v>
      </c>
      <c r="G85" s="34"/>
      <c r="H85" s="47"/>
      <c r="I85" s="49"/>
      <c r="J85" s="34">
        <v>22</v>
      </c>
      <c r="K85" s="49"/>
      <c r="L85" s="50">
        <v>22</v>
      </c>
      <c r="M85" s="34"/>
      <c r="N85" s="47"/>
      <c r="O85" s="51"/>
      <c r="P85" s="52"/>
      <c r="Q85" s="53"/>
    </row>
    <row r="86" spans="1:17" ht="15.75">
      <c r="A86" s="21"/>
      <c r="B86" s="44"/>
      <c r="C86" s="45"/>
      <c r="D86" s="57"/>
      <c r="E86" s="45"/>
      <c r="F86" s="46"/>
      <c r="G86" s="27"/>
      <c r="H86" s="47"/>
      <c r="I86" s="45"/>
      <c r="J86" s="27"/>
      <c r="K86" s="45"/>
      <c r="L86" s="46"/>
      <c r="M86" s="27"/>
      <c r="N86" s="47"/>
      <c r="O86" s="45">
        <f>D87+J87</f>
        <v>96</v>
      </c>
      <c r="P86" s="46" t="s">
        <v>69</v>
      </c>
      <c r="Q86" s="27">
        <f>F87+L87</f>
        <v>96</v>
      </c>
    </row>
    <row r="87" spans="1:17" ht="15.75">
      <c r="A87" s="28" t="s">
        <v>48</v>
      </c>
      <c r="B87" s="48"/>
      <c r="C87" s="49"/>
      <c r="D87" s="58">
        <v>24</v>
      </c>
      <c r="E87" s="49"/>
      <c r="F87" s="50">
        <v>24</v>
      </c>
      <c r="G87" s="34"/>
      <c r="H87" s="47"/>
      <c r="I87" s="49"/>
      <c r="J87" s="34">
        <v>72</v>
      </c>
      <c r="K87" s="49"/>
      <c r="L87" s="50">
        <v>72</v>
      </c>
      <c r="M87" s="34"/>
      <c r="N87" s="47"/>
      <c r="O87" s="49"/>
      <c r="P87" s="50"/>
      <c r="Q87" s="34"/>
    </row>
    <row r="88" spans="1:17" ht="15.75">
      <c r="A88" s="21"/>
      <c r="B88" s="44"/>
      <c r="C88" s="51"/>
      <c r="D88" s="59"/>
      <c r="E88" s="51"/>
      <c r="F88" s="52"/>
      <c r="G88" s="53"/>
      <c r="H88" s="47"/>
      <c r="I88" s="51"/>
      <c r="J88" s="53"/>
      <c r="K88" s="51"/>
      <c r="L88" s="52"/>
      <c r="M88" s="53"/>
      <c r="N88" s="47"/>
      <c r="O88" s="45">
        <v>85</v>
      </c>
      <c r="P88" s="46" t="s">
        <v>69</v>
      </c>
      <c r="Q88" s="27">
        <v>85</v>
      </c>
    </row>
    <row r="89" spans="1:17" ht="15.75">
      <c r="A89" s="28" t="s">
        <v>49</v>
      </c>
      <c r="B89" s="48"/>
      <c r="C89" s="51"/>
      <c r="D89" s="59">
        <v>32</v>
      </c>
      <c r="E89" s="51"/>
      <c r="F89" s="52">
        <v>32</v>
      </c>
      <c r="G89" s="53"/>
      <c r="H89" s="47"/>
      <c r="I89" s="51"/>
      <c r="J89" s="53">
        <v>19</v>
      </c>
      <c r="K89" s="51"/>
      <c r="L89" s="52">
        <v>19</v>
      </c>
      <c r="M89" s="53"/>
      <c r="N89" s="47"/>
      <c r="O89" s="51"/>
      <c r="P89" s="52"/>
      <c r="Q89" s="53"/>
    </row>
    <row r="90" spans="1:17" ht="16.5">
      <c r="A90" s="21"/>
      <c r="B90" s="44"/>
      <c r="C90" s="45"/>
      <c r="D90" s="57"/>
      <c r="E90" s="45"/>
      <c r="F90" s="46"/>
      <c r="G90" s="27"/>
      <c r="H90" s="47"/>
      <c r="I90" s="45"/>
      <c r="J90" s="27"/>
      <c r="K90" s="45"/>
      <c r="L90" s="46"/>
      <c r="M90" s="27"/>
      <c r="N90" s="47"/>
      <c r="O90" s="61">
        <f>SUM(O70:O89)</f>
        <v>1050</v>
      </c>
      <c r="P90" s="62" t="s">
        <v>69</v>
      </c>
      <c r="Q90" s="63">
        <f>Q70+Q72+Q74+Q76+Q78+Q80+Q82+Q84+Q86+Q88</f>
        <v>1050</v>
      </c>
    </row>
    <row r="91" spans="1:17" ht="15.75">
      <c r="A91" s="28" t="s">
        <v>50</v>
      </c>
      <c r="B91" s="48"/>
      <c r="C91" s="49"/>
      <c r="D91" s="58">
        <f>SUM(D71:D90)</f>
        <v>596</v>
      </c>
      <c r="E91" s="49"/>
      <c r="F91" s="50">
        <f>SUM(F71:F90)</f>
        <v>596</v>
      </c>
      <c r="G91" s="34"/>
      <c r="H91" s="47"/>
      <c r="I91" s="49"/>
      <c r="J91" s="34">
        <f>SUM(J71:J90)</f>
        <v>420</v>
      </c>
      <c r="K91" s="49"/>
      <c r="L91" s="50">
        <f>SUM(L71:L90)</f>
        <v>420</v>
      </c>
      <c r="M91" s="34"/>
      <c r="N91" s="47"/>
      <c r="O91" s="49"/>
      <c r="P91" s="50"/>
      <c r="Q91" s="34"/>
    </row>
    <row r="94" spans="1:2" ht="15.75">
      <c r="A94" s="97"/>
      <c r="B94" s="97"/>
    </row>
    <row r="95" spans="1:2" ht="15.75">
      <c r="A95" s="97"/>
      <c r="B95" s="97"/>
    </row>
  </sheetData>
  <sheetProtection/>
  <mergeCells count="13">
    <mergeCell ref="K34:L34"/>
    <mergeCell ref="M34:N34"/>
    <mergeCell ref="O34:Q34"/>
    <mergeCell ref="C34:D34"/>
    <mergeCell ref="E34:F34"/>
    <mergeCell ref="G34:H34"/>
    <mergeCell ref="I34:J34"/>
    <mergeCell ref="A1:Q1"/>
    <mergeCell ref="A2:Q2"/>
    <mergeCell ref="A3:Q3"/>
    <mergeCell ref="A32:Q32"/>
    <mergeCell ref="F5:P5"/>
    <mergeCell ref="P6:Q6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Майнагашева</cp:lastModifiedBy>
  <cp:lastPrinted>2015-07-08T07:25:32Z</cp:lastPrinted>
  <dcterms:created xsi:type="dcterms:W3CDTF">2009-06-24T02:22:57Z</dcterms:created>
  <dcterms:modified xsi:type="dcterms:W3CDTF">2016-07-07T08:07:11Z</dcterms:modified>
  <cp:category/>
  <cp:version/>
  <cp:contentType/>
  <cp:contentStatus/>
</cp:coreProperties>
</file>