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firstSheet="5" activeTab="11"/>
  </bookViews>
  <sheets>
    <sheet name="1. Эф МП за 2021" sheetId="1" r:id="rId1"/>
    <sheet name="2.0 Эф МП за 2021 " sheetId="2" r:id="rId2"/>
    <sheet name="3. Эф МП за 2021" sheetId="3" r:id="rId3"/>
    <sheet name="4. Эф МП за 2021 " sheetId="4" r:id="rId4"/>
    <sheet name="5. Эф МП за 2021 " sheetId="5" r:id="rId5"/>
    <sheet name="6. Эф МП за 2021" sheetId="6" r:id="rId6"/>
    <sheet name="7. Эф МП за 2021" sheetId="7" r:id="rId7"/>
    <sheet name="8. Эф МП за 2021" sheetId="8" r:id="rId8"/>
    <sheet name="9 Эф МП за 2021" sheetId="9" r:id="rId9"/>
    <sheet name="10. Эф МП за 2021 " sheetId="10" r:id="rId10"/>
    <sheet name="11. Эф МП за 2021" sheetId="11" r:id="rId11"/>
    <sheet name="12. Эф МП за 2021" sheetId="12" r:id="rId12"/>
  </sheets>
  <definedNames/>
  <calcPr fullCalcOnLoad="1"/>
</workbook>
</file>

<file path=xl/sharedStrings.xml><?xml version="1.0" encoding="utf-8"?>
<sst xmlns="http://schemas.openxmlformats.org/spreadsheetml/2006/main" count="584" uniqueCount="154">
  <si>
    <t xml:space="preserve"> </t>
  </si>
  <si>
    <t xml:space="preserve">Оценка степени достижения целей и решения задач муниципальной программы 
</t>
  </si>
  <si>
    <t>СДИ - степень достижения i-го целевого индикатора (показателя результатов) муниципальной программы (подпрограммы)</t>
  </si>
  <si>
    <t>n - количество индикаторов (показателей) муниципальной программы (подпрограммы)</t>
  </si>
  <si>
    <t>ЦИфак - фактическое значение i-го целевого индикатора (показателя результатов) муниципальной программы (подпрограммы)</t>
  </si>
  <si>
    <t>ЦИпл  - плановое значение i-го целевого индикатора (показателя результатов) муниципальной программы (подпрограммы) (для индикаторов (показателей), желаемой тенденцией развития которых является рост значений)</t>
  </si>
  <si>
    <t>Значение показателя</t>
  </si>
  <si>
    <t xml:space="preserve">где, СДИ рост  = ЦИфак  / ЦИпл,  СДИ сниж  =   ЦИпл  / ЦИфак   </t>
  </si>
  <si>
    <t>Количество проведенных профилактических мероприятий, направленных на формирование у подростков негативного отношения к правонарушениям</t>
  </si>
  <si>
    <t>Количество семей, находящихся в социально опасном положении, в них детей</t>
  </si>
  <si>
    <t>Сохранение доли  несовершеннолетних и молодежи в возрасте от 8 до 30 лет, вовлеченных в профилактические мероприятия, по отношению к общей численности указанных категорий лиц</t>
  </si>
  <si>
    <t>Количество встреч, проведенных с представителями правоохранительных органов, медицинских, культурных, образовательных учреждений и общественными организациями в целях выработки единых подходов к содержанию профилактических мер</t>
  </si>
  <si>
    <t xml:space="preserve">Оценка эффективности использования средств муниципального, направленных на реализацию муниципальной программы (подпрограммы)
</t>
  </si>
  <si>
    <t>ФФ - фактический объем расходов на реализацию муниципальной программы (подпрограммы) за отчетный год</t>
  </si>
  <si>
    <t>ФП – плановый объем расходов на реализацию муниципальной программы (подпрограммы) в отчетном году</t>
  </si>
  <si>
    <t>УФ = ФФ/ ФП , где</t>
  </si>
  <si>
    <t>Оценка степени эффективности реализации муниципальной программы (подпрограммы)</t>
  </si>
  <si>
    <t>ЭП = СДЦ / УФ , где</t>
  </si>
  <si>
    <t>СДЦ - степень достижения целей (решения задач муниципальной программы)</t>
  </si>
  <si>
    <t>УФ - уровень финансирования реализации муниципальной программы (подпрограммы);</t>
  </si>
  <si>
    <r>
      <rPr>
        <b/>
        <sz val="11"/>
        <color indexed="8"/>
        <rFont val="Times New Roman"/>
        <family val="1"/>
      </rPr>
      <t xml:space="preserve">Основание: </t>
    </r>
    <r>
      <rPr>
        <sz val="11"/>
        <color indexed="8"/>
        <rFont val="Times New Roman"/>
        <family val="1"/>
      </rPr>
      <t xml:space="preserve">Эффективность реализации рассчитана в соответствии с постановлением  Администрации сельского поселения Хатанга от 30.07.2013 года № 103-П  «Об утверждении Порядка разработки, реализации и оценке эффективности муниципальных программ муниципального образования сельское поселение Хатанга».
</t>
    </r>
  </si>
  <si>
    <t>Ответственный исполнитель:</t>
  </si>
  <si>
    <t>Коваленко Елена Ильинична</t>
  </si>
  <si>
    <t>8 (39176)21684</t>
  </si>
  <si>
    <t xml:space="preserve">СДЦ = ∑СДИi / n i 
</t>
  </si>
  <si>
    <t>Количество зарегистрированных преступлений</t>
  </si>
  <si>
    <t xml:space="preserve">Количество зарегистрированных преступлений, совершенных ранее судимыми лицами </t>
  </si>
  <si>
    <t>Количество административных правонарушений, совершенных несовершеннолетними</t>
  </si>
  <si>
    <t>Доля несовершеннолетних, состоящих на учете в КДН, посещающих кружки и секции в свободное от учебы время</t>
  </si>
  <si>
    <t>Подпрограмма «Культурное  наследие»</t>
  </si>
  <si>
    <t>ФП – плановый объем расходов на реализацию муниципальной программы (подпрограммы) в отчетном году (тыс. руб.)</t>
  </si>
  <si>
    <t>ФФ - фактический объем расходов на реализацию муниципальной программы (подпрограммы) за отчетный год (тыс. руб.)</t>
  </si>
  <si>
    <t>Оценка степени эффективности реализации муниципальной подпрограммы</t>
  </si>
  <si>
    <t>Подпрограмма «Искусство и народное творчество»</t>
  </si>
  <si>
    <t xml:space="preserve">Количество детей, получающих услуги по дополнительному образованию художественно-эстетической направленности    </t>
  </si>
  <si>
    <t>Количество реализуемых образовательных программ</t>
  </si>
  <si>
    <t>Количество детей, участвующих в районных, региональных конкурсах</t>
  </si>
  <si>
    <t xml:space="preserve">Оценка степени достижения целей и решения задач муниципальной подпрограммы 
</t>
  </si>
  <si>
    <t>1.</t>
  </si>
  <si>
    <t xml:space="preserve">где, СДИ рост  = ЦИфак  / ЦИпл,                   СДИ сниж  =   ЦИпл  / ЦИфак   </t>
  </si>
  <si>
    <t xml:space="preserve">где, СДИ рост  = ЦИфак  / ЦИпл,                      СДИ сниж  =   ЦИпл  / ЦИфак   </t>
  </si>
  <si>
    <r>
      <rPr>
        <b/>
        <sz val="12"/>
        <color indexed="8"/>
        <rFont val="Times New Roman"/>
        <family val="1"/>
      </rPr>
      <t xml:space="preserve">Основание: </t>
    </r>
    <r>
      <rPr>
        <sz val="12"/>
        <color indexed="8"/>
        <rFont val="Times New Roman"/>
        <family val="1"/>
      </rPr>
      <t xml:space="preserve">Эффективность реализации рассчитана в соответствии с постановлением  Администрации сельского поселения Хатанга от 30.07.2013 года № 103-П  «Об утверждении Порядка разработки, реализации и оценке эффективности муниципальных программ муниципального образования сельское поселение Хатанга».
</t>
    </r>
  </si>
  <si>
    <t>Доля жителей сельского поселения Хатанга, систематически занимающихся физической культурой и спортом к общей численности населения поселения</t>
  </si>
  <si>
    <t xml:space="preserve">Количество официальных физкультурно-оздоровительных и спортивных мероприятий, проводимых в сельском поселении за год </t>
  </si>
  <si>
    <t>Количество участников официальных физкультурно-оздоровительных и спортивных мероприятий в течение года</t>
  </si>
  <si>
    <t>2.1.</t>
  </si>
  <si>
    <t>2.</t>
  </si>
  <si>
    <t>Сохранение существующего маршрута перевозок с одновременным обеспечением круглогодичной транспортной доступности</t>
  </si>
  <si>
    <t>Количество пассажиров, перевозимых по маршруту в течение года (тыс. чел.)</t>
  </si>
  <si>
    <t>Количество привлекаемого подвижного состава</t>
  </si>
  <si>
    <t>4.</t>
  </si>
  <si>
    <t>5.</t>
  </si>
  <si>
    <t>3.</t>
  </si>
  <si>
    <t>Количество организованных ярмарок, расширенной торговли на территории сельского поселения</t>
  </si>
  <si>
    <t>Количество хозяйствующих субъектов принявших участие в выставках и ярмарках продукции</t>
  </si>
  <si>
    <t>Количество торговых объектов на территории сельского поселения Хатанга</t>
  </si>
  <si>
    <t>Количество хозяйствующих субъектов, осуществляющих торговую деятельность на территории сельского поселения Хатанга</t>
  </si>
  <si>
    <t xml:space="preserve">Подпрограмма «Бензин по доступной цене для населения и сельскохозяйственных предприятий поселков сельского поселения Хатанга»  </t>
  </si>
  <si>
    <t>Численность населения поселков (чел.)</t>
  </si>
  <si>
    <t>Объем бензина</t>
  </si>
  <si>
    <t xml:space="preserve">Подпрограмма «Хлеб по доступной цене для населения в с.Хатанга»  </t>
  </si>
  <si>
    <t xml:space="preserve">Численность населения </t>
  </si>
  <si>
    <t>Объем хлеба</t>
  </si>
  <si>
    <t>6.</t>
  </si>
  <si>
    <t>Сохранение существующего количества объектов внешнего благоустройства в состоянии, соответствующем нормативным требованиям, всего:</t>
  </si>
  <si>
    <t xml:space="preserve"> - детские игровые площадки</t>
  </si>
  <si>
    <t xml:space="preserve"> - беседки</t>
  </si>
  <si>
    <t xml:space="preserve"> - мусоросборники</t>
  </si>
  <si>
    <t xml:space="preserve"> - водостоки</t>
  </si>
  <si>
    <t xml:space="preserve"> - центральный сквер "Северный островок"</t>
  </si>
  <si>
    <t>Количество населенных пунктов, обеспеченных необходимым освещением улиц</t>
  </si>
  <si>
    <t>Подпрограмма 1. Комплексное благоустройство территорий сельского поселения</t>
  </si>
  <si>
    <t>Подпрограмма 2: Улично-дорожная сеть села Хатанга</t>
  </si>
  <si>
    <t xml:space="preserve"> - в зимний период (тыс. км)</t>
  </si>
  <si>
    <t xml:space="preserve"> - в летний период (тыс. км)</t>
  </si>
  <si>
    <t>Площадь дорожного полотна, поддерживаемая в нормальном техническом и эксплуатационном состоянии:</t>
  </si>
  <si>
    <t>Подпрограмма 3: Охрана водных ресурсов</t>
  </si>
  <si>
    <t>Количество гидротехнических сооружений, на которые разработаны проектно-сметная документация на капитальный ремонт</t>
  </si>
  <si>
    <t>Количество гидротехнических сооружений, приведенных в нормативное состояние</t>
  </si>
  <si>
    <t>9.</t>
  </si>
  <si>
    <t>Подпрограмма 1: Создание условий для обеспечения населения села Хатанга бытовыми услугами</t>
  </si>
  <si>
    <t>Сохранение существующего количества общественных бань с еженедельным предоставлением бытовых услуг населению</t>
  </si>
  <si>
    <t>Количество посещений бани населением в течение года</t>
  </si>
  <si>
    <t>Подпрограмма 2: Создание безопасных и комфортных условий проживания многодетных семей в домах с печным отоплением</t>
  </si>
  <si>
    <t>Количество многодетных семей, у которых в жилых помещениях отремонтировано печное оборудование</t>
  </si>
  <si>
    <t>Количество светодиодных светильников в системе уличного освещения поселков сельского поселения Хатанга (за исключением с. Хатанга)</t>
  </si>
  <si>
    <t>10.</t>
  </si>
  <si>
    <t>11.</t>
  </si>
  <si>
    <t xml:space="preserve">Организация и проведение мероприятий, направленных на профилактику экстремизма и минимизации последствий его проявления в сельском поселении Хатанга, в том числе:
- охват населения информацией, содержащийся в печатной продукции
(плакатах, буклетах, листовках и др.)
</t>
  </si>
  <si>
    <t>Акция «Национальное подворье» на День Хатанги</t>
  </si>
  <si>
    <t>12.</t>
  </si>
  <si>
    <t>Количество учреждений, обеспеченных типовыми уголками безопасности дорожного движения для общеобразовательных учреждений</t>
  </si>
  <si>
    <t>Приобретение и установка уличного баннера</t>
  </si>
  <si>
    <t>13.</t>
  </si>
  <si>
    <t>Удельный вес населения, участвующего в культурно - досуговых мероприятиях, проводимых муниципальными учреждениями культуры (%)</t>
  </si>
  <si>
    <t>Число участников клубных формирований в возрасте до 14 лет включительно (тыс. чел.)</t>
  </si>
  <si>
    <t>Среднее число книговыдач в расчете на 1 000 жителей (тыс.)</t>
  </si>
  <si>
    <t>Доля представленных (во всех формах) экспонатов «Золотого фонда» Центра народного творчества» от общего количества предметов фонда (%)</t>
  </si>
  <si>
    <t>Количество выставочных экспозиций на каждую 1 000 жителей (ед.)</t>
  </si>
  <si>
    <t>Число клубных формирований на 1 тыс. чел. Населения (ед.)</t>
  </si>
  <si>
    <t xml:space="preserve">Количество экземпляров новых поступлений в библиотечные фонды библиотек Хатангской централизованной библиотечной системы МБУК «КДК» на 1 000 жителей (экз.)
</t>
  </si>
  <si>
    <t>Охват молодежи, проживающей в сельском поселении, вовлеченных в социально-экономические молодежные проекты (%)</t>
  </si>
  <si>
    <t>Количество реализованных социально-экономических проектов (ед.)</t>
  </si>
  <si>
    <t>Доля молодежи, задействованной в мероприятиях, направленных на формирование ЗОЖ (%)</t>
  </si>
  <si>
    <t>Количество призовых мест, занятых на районных, зональных, краевых, иных соревнованиях на 1 участника выездного мероприятия (%)</t>
  </si>
  <si>
    <t>Приобретение и доставка до места назначения (поселка) строительных материалов, инструментов, инвентаря (20 тонный контейнер)</t>
  </si>
  <si>
    <t>Выплата заработной платы работникам, занятым на временных рабочих местах  (чел.)</t>
  </si>
  <si>
    <t xml:space="preserve">  - спортивная площадка</t>
  </si>
  <si>
    <t xml:space="preserve">  - физкультурно-оздоровительная площадка хоккейная коробка и варкаут комплекс</t>
  </si>
  <si>
    <t>Итоговая оценка по муниципальной программе</t>
  </si>
  <si>
    <t>Подпрограмма 3 «Уличное освещение и улучшение условий проживания населения»</t>
  </si>
  <si>
    <t>Доля светодиодных светильников в системе уличного освещения села Хатанга, всего:</t>
  </si>
  <si>
    <t>ООО «Энергия»</t>
  </si>
  <si>
    <t>1.1.</t>
  </si>
  <si>
    <t>Подпрограмма 4 «Переход на отпуск горячей и холодной воды потребителям, проживающим в муниципальном жилом фонде, в соответствии с показаниями индивидуальных приборов учета»</t>
  </si>
  <si>
    <t>Доля жилых помещений, находящихся в собственности сельского поселения Хатанга, оснащенных индивидуальными приборами учета потребления ресурсов</t>
  </si>
  <si>
    <t>Подпрограмма 5 « Разработка схем водоснабжения и водоотведения »</t>
  </si>
  <si>
    <t>Разработка схем водоснабжения и водоотведения</t>
  </si>
  <si>
    <t>Подпрограмма 6 « Модернизация системы водоснабжения и водоотведения »</t>
  </si>
  <si>
    <t>Обеспеченность разработанной проектно-сметной документацией модернизации системы водоснабжения с. Хатанга</t>
  </si>
  <si>
    <t>Обеспеченность разработанной проектно-сметной документацией модернизации системы водоотведения с. Хатанга</t>
  </si>
  <si>
    <t>Подпрограмма 7 «Переход на отпуск холодной воды и тепловой энергии потребителям, проживающим в муниципальном  жилом фонде, в соответствии с показаниями общедомовых приборов учета»</t>
  </si>
  <si>
    <t xml:space="preserve">Доля жилых домов, расположенных на территории с. Хатанга, оснащённых общедомовыми (коллективными) приборами учёта используемых ресурсов в том числе:
-тепловой энергии;
-холодной воды
</t>
  </si>
  <si>
    <t>Создание наиболее благоприятных и комфортных условий жизнедеятельности населения на территории сельского поселения Хатанга»</t>
  </si>
  <si>
    <t xml:space="preserve">Информирование жителей о порядке действий при угрозе возникновения террористических актов, посредством размещения информации на информационных стендах организаций, учреждений, находящихся на территории поселения, на официальном сайте администрации поселения
</t>
  </si>
  <si>
    <t>27/67</t>
  </si>
  <si>
    <t>19/41</t>
  </si>
  <si>
    <t>0,7\0,61</t>
  </si>
  <si>
    <t xml:space="preserve">Расчет  оценки эффективности муниципальной программы "Благоустройство территорий сельского оселения Хатанга" за 2021 год </t>
  </si>
  <si>
    <r>
      <rPr>
        <b/>
        <sz val="12"/>
        <color indexed="8"/>
        <rFont val="Times New Roman"/>
        <family val="1"/>
      </rPr>
      <t>ВЫВОД</t>
    </r>
    <r>
      <rPr>
        <sz val="12"/>
        <color indexed="8"/>
        <rFont val="Times New Roman"/>
        <family val="1"/>
      </rPr>
      <t xml:space="preserve"> : эффективность реализации  муниципальной  программы "Благоустройство территорий сельского оселения Хатанга",  утвержденой постановлением Администрации сельского поселения Хатанга </t>
    </r>
    <r>
      <rPr>
        <sz val="12"/>
        <rFont val="Times New Roman"/>
        <family val="1"/>
      </rPr>
      <t>от 15.11.2013 года № 154-П "Об утверждении муниципальной программы "Благоустройство территорий сельского оселения Хатанга" за 2021 год</t>
    </r>
    <r>
      <rPr>
        <sz val="12"/>
        <color indexed="8"/>
        <rFont val="Times New Roman"/>
        <family val="1"/>
      </rPr>
      <t xml:space="preserve"> мероприятия признаются</t>
    </r>
    <r>
      <rPr>
        <b/>
        <sz val="12"/>
        <color indexed="8"/>
        <rFont val="Times New Roman"/>
        <family val="1"/>
      </rPr>
      <t xml:space="preserve"> - удовлетворительно эффективными.</t>
    </r>
  </si>
  <si>
    <t>7.</t>
  </si>
  <si>
    <r>
      <rPr>
        <b/>
        <sz val="12"/>
        <color indexed="8"/>
        <rFont val="Times New Roman"/>
        <family val="1"/>
      </rPr>
      <t xml:space="preserve">ВЫВОД : </t>
    </r>
    <r>
      <rPr>
        <sz val="12"/>
        <color indexed="8"/>
        <rFont val="Times New Roman"/>
        <family val="1"/>
      </rPr>
      <t xml:space="preserve">эффективность реализации  муниципальной  программы  "Организация транспортного обслуживания отдельных категорий населения в с.Хатанга",  утвержденой постановлением Администрации сельского поселения Хатанга </t>
    </r>
    <r>
      <rPr>
        <sz val="12"/>
        <rFont val="Times New Roman"/>
        <family val="1"/>
      </rPr>
      <t xml:space="preserve">от 11.11.2013 года № 147-П "Об утверждении муниципальной программы "Организация транспортного обслуживания отдельных категорий населения в с.Хатанга" </t>
    </r>
    <r>
      <rPr>
        <b/>
        <sz val="12"/>
        <rFont val="Times New Roman"/>
        <family val="1"/>
      </rPr>
      <t>за 2021 год</t>
    </r>
    <r>
      <rPr>
        <b/>
        <sz val="12"/>
        <color indexed="8"/>
        <rFont val="Times New Roman"/>
        <family val="1"/>
      </rPr>
      <t xml:space="preserve">  не проводится.  </t>
    </r>
    <r>
      <rPr>
        <sz val="12"/>
        <color indexed="8"/>
        <rFont val="Times New Roman"/>
        <family val="1"/>
      </rPr>
      <t>Мероприятия программы не проводились ввиду отсутствия организации, которая имеет право осуществлять перевозку пассажииров.</t>
    </r>
  </si>
  <si>
    <t xml:space="preserve">Расчет  оценки эффективности муниципальной программы  "Организация транспортного обслуживания отдельных категорий населения в с.Хатанга" за 2021 год </t>
  </si>
  <si>
    <t xml:space="preserve">Расчет  оценки эффективности муниципальной программы "Создание условий для обеспечения жителей сельского поселения Хатанга услугами торговли" за 2021 год </t>
  </si>
  <si>
    <r>
      <rPr>
        <b/>
        <sz val="12"/>
        <color indexed="8"/>
        <rFont val="Times New Roman"/>
        <family val="1"/>
      </rPr>
      <t xml:space="preserve">ВЫВОД : </t>
    </r>
    <r>
      <rPr>
        <sz val="12"/>
        <color indexed="8"/>
        <rFont val="Times New Roman"/>
        <family val="1"/>
      </rPr>
      <t xml:space="preserve">эффективность реализации  муниципальной  программы "Создание условий для обеспечения жителей сельского поселения Хатанга услугами торговли", утвержденой постановлением Администрации сельского поселения Хатанга </t>
    </r>
    <r>
      <rPr>
        <sz val="12"/>
        <rFont val="Times New Roman"/>
        <family val="1"/>
      </rPr>
      <t>от 15.11.2013 года № 152-П "Об утверждении муниципальной программы  "Создание условий для обеспечения жителей сельского поселения Хатанга услугами торговли"</t>
    </r>
    <r>
      <rPr>
        <b/>
        <sz val="12"/>
        <rFont val="Times New Roman"/>
        <family val="1"/>
      </rPr>
      <t xml:space="preserve">  за 2021 год</t>
    </r>
    <r>
      <rPr>
        <b/>
        <sz val="12"/>
        <color indexed="8"/>
        <rFont val="Times New Roman"/>
        <family val="1"/>
      </rPr>
      <t xml:space="preserve">  признается высокоэффективной.</t>
    </r>
  </si>
  <si>
    <t xml:space="preserve">Расчет  оценки эффективности муниципальной программы "Развитие культуры в сельском поселении Хатанга" за 2021 год </t>
  </si>
  <si>
    <r>
      <rPr>
        <b/>
        <sz val="12"/>
        <color indexed="8"/>
        <rFont val="Times New Roman"/>
        <family val="1"/>
      </rPr>
      <t xml:space="preserve">ВЫВОД : </t>
    </r>
    <r>
      <rPr>
        <sz val="12"/>
        <color indexed="8"/>
        <rFont val="Times New Roman"/>
        <family val="1"/>
      </rPr>
      <t xml:space="preserve">эффективность реализации  муниципальной  программы  "Развитие культуры в сельском поселении Хатанга",  утвержденой постановлением Администрации сельского поселения Хатанга </t>
    </r>
    <r>
      <rPr>
        <sz val="12"/>
        <rFont val="Times New Roman"/>
        <family val="1"/>
      </rPr>
      <t>от 15.11.2013 года № 153-П "Об утверждении муниципальной программы "Развитие культуры в сельском поселении Хатанга"</t>
    </r>
    <r>
      <rPr>
        <b/>
        <sz val="12"/>
        <rFont val="Times New Roman"/>
        <family val="1"/>
      </rPr>
      <t xml:space="preserve">  за 2021 год</t>
    </r>
    <r>
      <rPr>
        <b/>
        <sz val="12"/>
        <color indexed="8"/>
        <rFont val="Times New Roman"/>
        <family val="1"/>
      </rPr>
      <t xml:space="preserve">  признается высокоэффективной.</t>
    </r>
  </si>
  <si>
    <t xml:space="preserve">Расчет  оценки эффективности муниципальной программы "Развитие молодежной политики на территории сельского поселения Хатанга" за 2021 год </t>
  </si>
  <si>
    <r>
      <rPr>
        <b/>
        <sz val="11"/>
        <color indexed="8"/>
        <rFont val="Times New Roman"/>
        <family val="1"/>
      </rPr>
      <t xml:space="preserve">ВЫВОД : </t>
    </r>
    <r>
      <rPr>
        <sz val="11"/>
        <color indexed="8"/>
        <rFont val="Times New Roman"/>
        <family val="1"/>
      </rPr>
      <t xml:space="preserve">эффективность реализации  муниципальной  программы  "Развитие молодежной политики на территории сельского поселения Хатанга",  утвержденой постановлением Администрации сельского поселения Хатанга </t>
    </r>
    <r>
      <rPr>
        <sz val="11"/>
        <rFont val="Times New Roman"/>
        <family val="1"/>
      </rPr>
      <t>от 15.11.2013 года № 150-П "Об утверждении муниципальной программы  "Развитие молодежной политики на территории сельского поселения Хатанга"</t>
    </r>
    <r>
      <rPr>
        <b/>
        <sz val="11"/>
        <rFont val="Times New Roman"/>
        <family val="1"/>
      </rPr>
      <t xml:space="preserve"> за 2021 год</t>
    </r>
    <r>
      <rPr>
        <b/>
        <sz val="11"/>
        <color indexed="8"/>
        <rFont val="Times New Roman"/>
        <family val="1"/>
      </rPr>
      <t xml:space="preserve">  признается высокоэффективной.</t>
    </r>
  </si>
  <si>
    <t xml:space="preserve">Расчет  оценки эффективности муниципальной программы "Развитие физической культуры и спорта на территории сельского поселения Хатанга" за 2021 год </t>
  </si>
  <si>
    <r>
      <rPr>
        <b/>
        <sz val="11"/>
        <color indexed="8"/>
        <rFont val="Times New Roman"/>
        <family val="1"/>
      </rPr>
      <t xml:space="preserve">ВЫВОД : </t>
    </r>
    <r>
      <rPr>
        <sz val="11"/>
        <color indexed="8"/>
        <rFont val="Times New Roman"/>
        <family val="1"/>
      </rPr>
      <t xml:space="preserve">эффективность реализации  муниципальной  программы "Развитие физической культуры и спорта на территории сельского поселения Хатанга",  утвержденой постановлением Администрации сельского поселения Хатанга </t>
    </r>
    <r>
      <rPr>
        <sz val="11"/>
        <rFont val="Times New Roman"/>
        <family val="1"/>
      </rPr>
      <t>от 15.11.2013 года № 151-П "Об утверждении муниципальной программы "Развитие физической культуры и спорта на территории сельского поселения Хатанга"</t>
    </r>
    <r>
      <rPr>
        <b/>
        <sz val="11"/>
        <rFont val="Times New Roman"/>
        <family val="1"/>
      </rPr>
      <t xml:space="preserve"> за 2021 год</t>
    </r>
    <r>
      <rPr>
        <b/>
        <sz val="11"/>
        <color indexed="8"/>
        <rFont val="Times New Roman"/>
        <family val="1"/>
      </rPr>
      <t xml:space="preserve">  признается эффективной.</t>
    </r>
  </si>
  <si>
    <r>
      <rPr>
        <b/>
        <sz val="12"/>
        <color indexed="8"/>
        <rFont val="Times New Roman"/>
        <family val="1"/>
      </rPr>
      <t>ВЫВОД</t>
    </r>
    <r>
      <rPr>
        <sz val="12"/>
        <color indexed="8"/>
        <rFont val="Times New Roman"/>
        <family val="1"/>
      </rPr>
      <t xml:space="preserve"> : эффективность реализации  муниципальной  программы "Поселок - наш дом. II этап",  утвержденой постановлением Администрации сельского поселения Хатанга </t>
    </r>
    <r>
      <rPr>
        <sz val="12"/>
        <rFont val="Times New Roman"/>
        <family val="1"/>
      </rPr>
      <t xml:space="preserve">от 13.05.2019 года № 082-П "Об утверждении муниципальной программы "Поселок - наш дом. II этап" </t>
    </r>
    <r>
      <rPr>
        <b/>
        <sz val="12"/>
        <color indexed="8"/>
        <rFont val="Times New Roman"/>
        <family val="1"/>
      </rPr>
      <t>за 2021 год  признается эффективной</t>
    </r>
    <r>
      <rPr>
        <sz val="12"/>
        <color indexed="8"/>
        <rFont val="Times New Roman"/>
        <family val="1"/>
      </rPr>
      <t xml:space="preserve">. </t>
    </r>
  </si>
  <si>
    <t xml:space="preserve">Расчет  оценки эффективности муниципальной программы "Реформирование и модернизация жилищно-коммунального хозяйства и повышение энергетической эффективности в сельском поселении Хатанга" за 2021 год </t>
  </si>
  <si>
    <r>
      <rPr>
        <b/>
        <sz val="12"/>
        <color indexed="8"/>
        <rFont val="Times New Roman"/>
        <family val="1"/>
      </rPr>
      <t>ВЫВОД</t>
    </r>
    <r>
      <rPr>
        <sz val="12"/>
        <color indexed="8"/>
        <rFont val="Times New Roman"/>
        <family val="1"/>
      </rPr>
      <t xml:space="preserve"> : эффективность реализации  муниципальной  программы "Реформирование и модернизация жилищно-коммунального хозяйства и повышение энергетической эффективности в сельском поселении Хатанга",  утвержденой постановлением Администрации сельского поселения Хатанга </t>
    </r>
    <r>
      <rPr>
        <sz val="12"/>
        <rFont val="Times New Roman"/>
        <family val="1"/>
      </rPr>
      <t>от 15.11.2013 года № 155-П "Об утверждении муниципальной программы "Реформирование и модернизация жилищно-коммунального хозяйства и повышение энергетической эффективности в сельском поселении Хатанга" за 2021 год</t>
    </r>
    <r>
      <rPr>
        <sz val="12"/>
        <color indexed="8"/>
        <rFont val="Times New Roman"/>
        <family val="1"/>
      </rPr>
      <t xml:space="preserve"> мероприятия подпрограммы "Создание условий для обеспечения населения села Хатанга бытовыми услугами", «Переход на отпуск горячей и холодной воды потребителям, проживающим в муниципальном жилом фонде, в соответствии с показаниями индивидуальных приборов учета»,  - </t>
    </r>
    <r>
      <rPr>
        <b/>
        <sz val="12"/>
        <color indexed="8"/>
        <rFont val="Times New Roman"/>
        <family val="1"/>
      </rPr>
      <t>признается эффективным, «</t>
    </r>
    <r>
      <rPr>
        <sz val="12"/>
        <color indexed="8"/>
        <rFont val="Times New Roman"/>
        <family val="1"/>
      </rPr>
      <t xml:space="preserve">Модернизация системы водоснабжения и водоотведения» - </t>
    </r>
    <r>
      <rPr>
        <b/>
        <sz val="12"/>
        <color indexed="8"/>
        <rFont val="Times New Roman"/>
        <family val="1"/>
      </rPr>
      <t>удовлетворительно эффективной .</t>
    </r>
    <r>
      <rPr>
        <sz val="12"/>
        <color indexed="8"/>
        <rFont val="Times New Roman"/>
        <family val="1"/>
      </rPr>
      <t xml:space="preserve"> «Создание безопасных и комфортных условий проживания многодетных семей в домах с печным отоплением», «Уличное освещение и улучшение условий проживания населения», « Разработка схем водоснабжения и водоотведения», «Переход на отпуск холодной воды и тепловой энергии потребителям, проживающим в муниципальном  жилом фонде, в соответствии с показаниями общедомовых приборов учета»  в  2021 году мероприятия не запланированы и финансирование отсутствовало. </t>
    </r>
  </si>
  <si>
    <t xml:space="preserve"> Расчет  оценки эффективности муниципальной  программы  «Профилактика правонарушений в сельском поселении Хатанга» за 2021 год </t>
  </si>
  <si>
    <t>финансирование мероприятий  не предусмотрено</t>
  </si>
  <si>
    <r>
      <rPr>
        <b/>
        <sz val="11"/>
        <color indexed="8"/>
        <rFont val="Times New Roman"/>
        <family val="1"/>
      </rPr>
      <t xml:space="preserve">ВЫВОД : </t>
    </r>
    <r>
      <rPr>
        <sz val="11"/>
        <color indexed="8"/>
        <rFont val="Times New Roman"/>
        <family val="1"/>
      </rPr>
      <t xml:space="preserve">эффективность реализации  муниципальной  программы  «Профилактика правонарушений в сельском поселении Хатанга»,  утвержденой постановлением Администрации сельского поселения Хатанга </t>
    </r>
    <r>
      <rPr>
        <sz val="11"/>
        <rFont val="Times New Roman"/>
        <family val="1"/>
      </rPr>
      <t>от 13.11.2017 года № 148-П "Об утверждении муниципальной программы «Профилактика правонарушений в сельском поселении Хатанга»</t>
    </r>
    <r>
      <rPr>
        <b/>
        <sz val="11"/>
        <rFont val="Times New Roman"/>
        <family val="1"/>
      </rPr>
      <t xml:space="preserve">  за 2021 год</t>
    </r>
    <r>
      <rPr>
        <b/>
        <sz val="11"/>
        <color indexed="8"/>
        <rFont val="Times New Roman"/>
        <family val="1"/>
      </rPr>
      <t xml:space="preserve">  признается высокоэффективной.</t>
    </r>
  </si>
  <si>
    <t xml:space="preserve">Расчет оценки эффективности муниципальной программы «Профилактика терроризма и минимизация последствий его проявления в сельском поселении Хатанга» за 2021 год </t>
  </si>
  <si>
    <r>
      <rPr>
        <b/>
        <sz val="12"/>
        <rFont val="Times New Roman"/>
        <family val="1"/>
      </rPr>
      <t>ВЫВОД</t>
    </r>
    <r>
      <rPr>
        <sz val="12"/>
        <rFont val="Times New Roman"/>
        <family val="1"/>
      </rPr>
      <t xml:space="preserve"> : эффективность реализации  муниципальной  программы «Профилактика терроризма и минимизация последствий его проявления в сельском поселении Хатанга» за 2019 год,  утвержденой постановлением Администрации сельского поселения Хатанга от 14.11.2017 года № 151-П "Об утверждении муниципальной программы «Профилактика терроризма и минимизация последствий его проявления в сельском поселении Хатанга» за 2021 год мероприятия подпрограммы </t>
    </r>
    <r>
      <rPr>
        <b/>
        <sz val="12"/>
        <rFont val="Times New Roman"/>
        <family val="1"/>
      </rPr>
      <t>признаются эффективными</t>
    </r>
    <r>
      <rPr>
        <sz val="12"/>
        <rFont val="Times New Roman"/>
        <family val="1"/>
      </rPr>
      <t>.</t>
    </r>
  </si>
  <si>
    <t xml:space="preserve">Расчет оценки эффективности муниципальной программы «Формирование законопослушного поведения участников дорожного движения на территории сельского поселения Хатанга» за 2021 год </t>
  </si>
  <si>
    <r>
      <rPr>
        <b/>
        <sz val="12"/>
        <color indexed="8"/>
        <rFont val="Times New Roman"/>
        <family val="1"/>
      </rPr>
      <t>ВЫВОД</t>
    </r>
    <r>
      <rPr>
        <sz val="12"/>
        <color indexed="8"/>
        <rFont val="Times New Roman"/>
        <family val="1"/>
      </rPr>
      <t xml:space="preserve"> : эффективность реализации  муниципальной  программы «Формирование законопослушного поведения участников дорожного движения на территории сельского поселения Хатанга»,  утвержденой постановлением Администрации сельского поселения Хатанга </t>
    </r>
    <r>
      <rPr>
        <sz val="12"/>
        <rFont val="Times New Roman"/>
        <family val="1"/>
      </rPr>
      <t>от 07.09.2018 года № 105-П "Об утверждении муниципальной программы ««Формирование законопослушного поведения участников дорожного движения на территории сельского поселения Хатанга» за 2021 год</t>
    </r>
    <r>
      <rPr>
        <sz val="12"/>
        <color indexed="8"/>
        <rFont val="Times New Roman"/>
        <family val="1"/>
      </rPr>
      <t xml:space="preserve"> мероприятия подпрограммы </t>
    </r>
    <r>
      <rPr>
        <b/>
        <sz val="12"/>
        <color indexed="8"/>
        <rFont val="Times New Roman"/>
        <family val="1"/>
      </rPr>
      <t>признаются эффективными</t>
    </r>
    <r>
      <rPr>
        <sz val="12"/>
        <color indexed="8"/>
        <rFont val="Times New Roman"/>
        <family val="1"/>
      </rPr>
      <t>.</t>
    </r>
  </si>
  <si>
    <t xml:space="preserve">Расчет оценки эффективности муниципальной программы "Формирование современной сельской среды на 2018-2022 годы на территории сельского поселения Хатанга"  за 2021 год </t>
  </si>
  <si>
    <r>
      <rPr>
        <b/>
        <sz val="12"/>
        <color indexed="8"/>
        <rFont val="Times New Roman"/>
        <family val="1"/>
      </rPr>
      <t>ВЫВОД</t>
    </r>
    <r>
      <rPr>
        <sz val="12"/>
        <color indexed="8"/>
        <rFont val="Times New Roman"/>
        <family val="1"/>
      </rPr>
      <t xml:space="preserve"> : эффективность реализации  муниципальной  программы "Формирование современной сельской среды на 2018-2022 годы на территории сельского поселения Хатанга",  утвержденой постановлением Администрации сельского поселения Хатанга</t>
    </r>
    <r>
      <rPr>
        <sz val="12"/>
        <rFont val="Times New Roman"/>
        <family val="1"/>
      </rPr>
      <t xml:space="preserve"> от 31.10.2017 года № 144-П "Об утверждении муниципальной программы"Формирование современной сельской среды на 2018-2022 годы на территории сельского поселения Хатанга" за 2021 год</t>
    </r>
    <r>
      <rPr>
        <sz val="12"/>
        <color indexed="8"/>
        <rFont val="Times New Roman"/>
        <family val="1"/>
      </rPr>
      <t xml:space="preserve"> не оценивается, так как  мероприятие не проводились, в связи с отсутствием  решения собственников жилых помещений о реализации мероприятий по благоустройству придомовой территории МКД.</t>
    </r>
  </si>
  <si>
    <t xml:space="preserve">Расчет  оценки эффективности муниципальной программы "Поселок - наш дом. II этап" за 2021 год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</si>
</sst>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3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9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0" fillId="0" borderId="0" xfId="0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2" fontId="46" fillId="0" borderId="10" xfId="0" applyNumberFormat="1" applyFont="1" applyFill="1" applyBorder="1" applyAlignment="1">
      <alignment horizontal="center" vertical="center" wrapText="1"/>
    </xf>
    <xf numFmtId="2" fontId="46" fillId="0" borderId="10" xfId="0" applyNumberFormat="1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46" fillId="0" borderId="0" xfId="0" applyFont="1" applyBorder="1" applyAlignment="1">
      <alignment/>
    </xf>
    <xf numFmtId="0" fontId="46" fillId="0" borderId="11" xfId="0" applyFont="1" applyBorder="1" applyAlignment="1">
      <alignment/>
    </xf>
    <xf numFmtId="2" fontId="46" fillId="0" borderId="11" xfId="0" applyNumberFormat="1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wrapText="1"/>
    </xf>
    <xf numFmtId="0" fontId="47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" fontId="48" fillId="0" borderId="0" xfId="0" applyNumberFormat="1" applyFont="1" applyAlignment="1">
      <alignment horizontal="center" vertical="center" wrapText="1"/>
    </xf>
    <xf numFmtId="0" fontId="49" fillId="0" borderId="10" xfId="0" applyFont="1" applyBorder="1" applyAlignment="1">
      <alignment horizontal="left" vertical="center" wrapText="1"/>
    </xf>
    <xf numFmtId="0" fontId="50" fillId="0" borderId="10" xfId="0" applyFont="1" applyFill="1" applyBorder="1" applyAlignment="1">
      <alignment horizontal="center" vertical="center" wrapText="1"/>
    </xf>
    <xf numFmtId="2" fontId="50" fillId="0" borderId="10" xfId="0" applyNumberFormat="1" applyFont="1" applyFill="1" applyBorder="1" applyAlignment="1">
      <alignment horizontal="center" vertical="center" wrapText="1"/>
    </xf>
    <xf numFmtId="2" fontId="50" fillId="0" borderId="10" xfId="0" applyNumberFormat="1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wrapText="1"/>
    </xf>
    <xf numFmtId="0" fontId="50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 vertical="center"/>
    </xf>
    <xf numFmtId="2" fontId="47" fillId="0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7" fillId="0" borderId="0" xfId="0" applyFont="1" applyBorder="1" applyAlignment="1">
      <alignment vertical="center"/>
    </xf>
    <xf numFmtId="0" fontId="47" fillId="0" borderId="0" xfId="0" applyFont="1" applyBorder="1" applyAlignment="1">
      <alignment horizontal="center" vertical="center"/>
    </xf>
    <xf numFmtId="2" fontId="48" fillId="0" borderId="0" xfId="0" applyNumberFormat="1" applyFont="1" applyFill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left" vertical="top" wrapText="1"/>
    </xf>
    <xf numFmtId="49" fontId="7" fillId="0" borderId="10" xfId="0" applyNumberFormat="1" applyFont="1" applyFill="1" applyBorder="1" applyAlignment="1">
      <alignment horizontal="left" vertical="center" wrapText="1"/>
    </xf>
    <xf numFmtId="0" fontId="7" fillId="0" borderId="10" xfId="0" applyFont="1" applyBorder="1" applyAlignment="1">
      <alignment vertical="center" wrapText="1"/>
    </xf>
    <xf numFmtId="0" fontId="47" fillId="0" borderId="12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 wrapText="1"/>
    </xf>
    <xf numFmtId="2" fontId="50" fillId="0" borderId="12" xfId="0" applyNumberFormat="1" applyFont="1" applyFill="1" applyBorder="1" applyAlignment="1">
      <alignment horizontal="center" vertical="center"/>
    </xf>
    <xf numFmtId="0" fontId="50" fillId="0" borderId="12" xfId="0" applyFont="1" applyFill="1" applyBorder="1" applyAlignment="1">
      <alignment horizontal="center" vertical="center"/>
    </xf>
    <xf numFmtId="0" fontId="51" fillId="0" borderId="0" xfId="0" applyFont="1" applyAlignment="1">
      <alignment/>
    </xf>
    <xf numFmtId="0" fontId="46" fillId="0" borderId="0" xfId="0" applyFont="1" applyAlignment="1">
      <alignment horizontal="right"/>
    </xf>
    <xf numFmtId="0" fontId="52" fillId="0" borderId="0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/>
    </xf>
    <xf numFmtId="0" fontId="50" fillId="33" borderId="0" xfId="0" applyFont="1" applyFill="1" applyBorder="1" applyAlignment="1">
      <alignment horizontal="justify" vertical="top"/>
    </xf>
    <xf numFmtId="0" fontId="3" fillId="0" borderId="0" xfId="0" applyFont="1" applyAlignment="1">
      <alignment horizontal="left" vertical="top" wrapText="1"/>
    </xf>
    <xf numFmtId="0" fontId="50" fillId="0" borderId="0" xfId="0" applyFont="1" applyAlignment="1">
      <alignment horizontal="left" vertical="top" wrapText="1"/>
    </xf>
    <xf numFmtId="0" fontId="52" fillId="0" borderId="10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46" fillId="0" borderId="0" xfId="0" applyFont="1" applyAlignment="1">
      <alignment horizontal="left" vertical="top" wrapText="1"/>
    </xf>
    <xf numFmtId="0" fontId="52" fillId="0" borderId="13" xfId="0" applyFont="1" applyFill="1" applyBorder="1" applyAlignment="1">
      <alignment horizontal="center" vertical="center" wrapText="1"/>
    </xf>
    <xf numFmtId="0" fontId="52" fillId="0" borderId="13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/>
    </xf>
    <xf numFmtId="176" fontId="46" fillId="0" borderId="10" xfId="0" applyNumberFormat="1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justify" vertical="top"/>
    </xf>
    <xf numFmtId="0" fontId="46" fillId="0" borderId="0" xfId="0" applyFont="1" applyFill="1" applyBorder="1" applyAlignment="1">
      <alignment horizontal="justify" vertical="top"/>
    </xf>
    <xf numFmtId="0" fontId="3" fillId="0" borderId="0" xfId="0" applyFont="1" applyFill="1" applyAlignment="1">
      <alignment horizontal="left" vertical="top" wrapText="1"/>
    </xf>
    <xf numFmtId="0" fontId="50" fillId="0" borderId="0" xfId="0" applyFont="1" applyFill="1" applyAlignment="1">
      <alignment horizontal="left" vertical="top" wrapText="1"/>
    </xf>
    <xf numFmtId="0" fontId="8" fillId="0" borderId="0" xfId="0" applyFont="1" applyFill="1" applyBorder="1" applyAlignment="1">
      <alignment horizontal="justify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2</xdr:row>
      <xdr:rowOff>0</xdr:rowOff>
    </xdr:from>
    <xdr:ext cx="1343025" cy="238125"/>
    <xdr:sp>
      <xdr:nvSpPr>
        <xdr:cNvPr id="1" name="AutoShape 515"/>
        <xdr:cNvSpPr>
          <a:spLocks noChangeAspect="1"/>
        </xdr:cNvSpPr>
      </xdr:nvSpPr>
      <xdr:spPr>
        <a:xfrm>
          <a:off x="314325" y="1857375"/>
          <a:ext cx="1343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4"/>
  <sheetViews>
    <sheetView zoomScalePageLayoutView="0" workbookViewId="0" topLeftCell="A25">
      <selection activeCell="B40" sqref="B40"/>
    </sheetView>
  </sheetViews>
  <sheetFormatPr defaultColWidth="9.140625" defaultRowHeight="15"/>
  <cols>
    <col min="1" max="1" width="4.7109375" style="0" customWidth="1"/>
    <col min="2" max="2" width="44.00390625" style="0" customWidth="1"/>
    <col min="3" max="3" width="37.00390625" style="0" customWidth="1"/>
    <col min="4" max="4" width="34.8515625" style="0" customWidth="1"/>
    <col min="5" max="5" width="24.57421875" style="17" customWidth="1"/>
  </cols>
  <sheetData>
    <row r="1" spans="1:5" ht="32.25" customHeight="1">
      <c r="A1" s="33" t="s">
        <v>38</v>
      </c>
      <c r="B1" s="45" t="s">
        <v>135</v>
      </c>
      <c r="C1" s="46"/>
      <c r="D1" s="46"/>
      <c r="E1" s="46"/>
    </row>
    <row r="2" spans="1:5" ht="33" customHeight="1">
      <c r="A2" s="45" t="s">
        <v>29</v>
      </c>
      <c r="B2" s="45"/>
      <c r="C2" s="45"/>
      <c r="D2" s="45"/>
      <c r="E2" s="45"/>
    </row>
    <row r="3" spans="1:6" ht="76.5" customHeight="1">
      <c r="A3" s="20">
        <v>1</v>
      </c>
      <c r="B3" s="19" t="s">
        <v>37</v>
      </c>
      <c r="C3" s="4" t="s">
        <v>2</v>
      </c>
      <c r="D3" s="4" t="s">
        <v>3</v>
      </c>
      <c r="E3" s="3" t="s">
        <v>6</v>
      </c>
      <c r="F3" s="2"/>
    </row>
    <row r="4" spans="1:5" ht="54.75" customHeight="1">
      <c r="A4" s="20"/>
      <c r="B4" s="4" t="s">
        <v>24</v>
      </c>
      <c r="C4" s="26">
        <f>E6+E7+E8+E9+E10+E11+E12</f>
        <v>6.912</v>
      </c>
      <c r="D4" s="27">
        <v>7</v>
      </c>
      <c r="E4" s="26">
        <f>C4/D4</f>
        <v>0.9874285714285714</v>
      </c>
    </row>
    <row r="5" spans="1:5" ht="104.25" customHeight="1">
      <c r="A5" s="20"/>
      <c r="B5" s="4" t="s">
        <v>40</v>
      </c>
      <c r="C5" s="9" t="s">
        <v>5</v>
      </c>
      <c r="D5" s="9" t="s">
        <v>4</v>
      </c>
      <c r="E5" s="32"/>
    </row>
    <row r="6" spans="1:5" ht="42.75" customHeight="1">
      <c r="A6" s="3">
        <v>1</v>
      </c>
      <c r="B6" s="28" t="s">
        <v>97</v>
      </c>
      <c r="C6" s="24">
        <v>97</v>
      </c>
      <c r="D6" s="24">
        <v>97</v>
      </c>
      <c r="E6" s="25">
        <f aca="true" t="shared" si="0" ref="E6:E12">D6/C6</f>
        <v>1</v>
      </c>
    </row>
    <row r="7" spans="1:5" ht="42" customHeight="1">
      <c r="A7" s="3">
        <v>2</v>
      </c>
      <c r="B7" s="28" t="s">
        <v>94</v>
      </c>
      <c r="C7" s="24">
        <v>48</v>
      </c>
      <c r="D7" s="24">
        <v>48</v>
      </c>
      <c r="E7" s="25">
        <f t="shared" si="0"/>
        <v>1</v>
      </c>
    </row>
    <row r="8" spans="1:5" ht="34.5" customHeight="1">
      <c r="A8" s="3">
        <v>3</v>
      </c>
      <c r="B8" s="28" t="s">
        <v>98</v>
      </c>
      <c r="C8" s="24">
        <v>4</v>
      </c>
      <c r="D8" s="24">
        <v>4</v>
      </c>
      <c r="E8" s="25">
        <f t="shared" si="0"/>
        <v>1</v>
      </c>
    </row>
    <row r="9" spans="1:5" ht="36.75" customHeight="1">
      <c r="A9" s="3">
        <v>4</v>
      </c>
      <c r="B9" s="7" t="s">
        <v>99</v>
      </c>
      <c r="C9" s="8">
        <v>10</v>
      </c>
      <c r="D9" s="8">
        <v>12</v>
      </c>
      <c r="E9" s="25">
        <f t="shared" si="0"/>
        <v>1.2</v>
      </c>
    </row>
    <row r="10" spans="1:5" ht="61.5" customHeight="1">
      <c r="A10" s="3">
        <v>5</v>
      </c>
      <c r="B10" s="7" t="s">
        <v>100</v>
      </c>
      <c r="C10" s="24">
        <v>250</v>
      </c>
      <c r="D10" s="24">
        <v>178</v>
      </c>
      <c r="E10" s="25">
        <f t="shared" si="0"/>
        <v>0.712</v>
      </c>
    </row>
    <row r="11" spans="1:5" ht="39" customHeight="1">
      <c r="A11" s="3">
        <v>6</v>
      </c>
      <c r="B11" s="7" t="s">
        <v>96</v>
      </c>
      <c r="C11" s="8">
        <v>19</v>
      </c>
      <c r="D11" s="8">
        <v>19</v>
      </c>
      <c r="E11" s="25">
        <f t="shared" si="0"/>
        <v>1</v>
      </c>
    </row>
    <row r="12" spans="1:5" ht="44.25" customHeight="1">
      <c r="A12" s="3">
        <v>7</v>
      </c>
      <c r="B12" s="7" t="s">
        <v>95</v>
      </c>
      <c r="C12" s="8">
        <v>0.33</v>
      </c>
      <c r="D12" s="8">
        <v>0.33</v>
      </c>
      <c r="E12" s="25">
        <f t="shared" si="0"/>
        <v>1</v>
      </c>
    </row>
    <row r="13" spans="1:5" ht="90.75" customHeight="1">
      <c r="A13" s="20">
        <v>2</v>
      </c>
      <c r="B13" s="18" t="s">
        <v>12</v>
      </c>
      <c r="C13" s="22" t="s">
        <v>30</v>
      </c>
      <c r="D13" s="4" t="s">
        <v>31</v>
      </c>
      <c r="E13" s="3"/>
    </row>
    <row r="14" spans="1:5" ht="29.25" customHeight="1">
      <c r="A14" s="12"/>
      <c r="B14" s="12" t="s">
        <v>15</v>
      </c>
      <c r="C14" s="12">
        <v>145962.35</v>
      </c>
      <c r="D14" s="12">
        <v>145962.35</v>
      </c>
      <c r="E14" s="10">
        <f>D14/C14</f>
        <v>1</v>
      </c>
    </row>
    <row r="15" spans="1:5" ht="47.25">
      <c r="A15" s="20">
        <v>3</v>
      </c>
      <c r="B15" s="18" t="s">
        <v>32</v>
      </c>
      <c r="C15" s="29" t="s">
        <v>18</v>
      </c>
      <c r="D15" s="4" t="s">
        <v>19</v>
      </c>
      <c r="E15" s="4"/>
    </row>
    <row r="16" spans="1:5" ht="26.25" customHeight="1">
      <c r="A16" s="3"/>
      <c r="B16" s="3" t="s">
        <v>17</v>
      </c>
      <c r="C16" s="11">
        <f>E14</f>
        <v>1</v>
      </c>
      <c r="D16" s="11">
        <f>E14</f>
        <v>1</v>
      </c>
      <c r="E16" s="11">
        <f>C16/D16</f>
        <v>1</v>
      </c>
    </row>
    <row r="17" spans="1:5" ht="26.25" customHeight="1">
      <c r="A17" s="50" t="s">
        <v>33</v>
      </c>
      <c r="B17" s="50"/>
      <c r="C17" s="50"/>
      <c r="D17" s="50"/>
      <c r="E17" s="50"/>
    </row>
    <row r="18" spans="1:6" ht="76.5" customHeight="1">
      <c r="A18" s="20">
        <v>1</v>
      </c>
      <c r="B18" s="19" t="s">
        <v>37</v>
      </c>
      <c r="C18" s="4" t="s">
        <v>2</v>
      </c>
      <c r="D18" s="4" t="s">
        <v>3</v>
      </c>
      <c r="E18" s="3" t="s">
        <v>6</v>
      </c>
      <c r="F18" s="2"/>
    </row>
    <row r="19" spans="1:5" ht="54.75" customHeight="1">
      <c r="A19" s="20"/>
      <c r="B19" s="4" t="s">
        <v>24</v>
      </c>
      <c r="C19" s="26">
        <f>E21+E22+E23</f>
        <v>17.36574074074074</v>
      </c>
      <c r="D19" s="27">
        <v>3</v>
      </c>
      <c r="E19" s="26">
        <f>C19/D19</f>
        <v>5.78858024691358</v>
      </c>
    </row>
    <row r="20" spans="1:5" ht="104.25" customHeight="1">
      <c r="A20" s="20"/>
      <c r="B20" s="4" t="s">
        <v>7</v>
      </c>
      <c r="C20" s="9" t="s">
        <v>5</v>
      </c>
      <c r="D20" s="9" t="s">
        <v>4</v>
      </c>
      <c r="E20" s="32"/>
    </row>
    <row r="21" spans="1:5" ht="42.75" customHeight="1">
      <c r="A21" s="3">
        <v>1</v>
      </c>
      <c r="B21" s="7" t="s">
        <v>34</v>
      </c>
      <c r="C21" s="24">
        <v>162</v>
      </c>
      <c r="D21" s="24">
        <v>174</v>
      </c>
      <c r="E21" s="25">
        <f>D21/C21</f>
        <v>1.0740740740740742</v>
      </c>
    </row>
    <row r="22" spans="1:5" ht="50.25" customHeight="1">
      <c r="A22" s="3">
        <v>2</v>
      </c>
      <c r="B22" s="7" t="s">
        <v>35</v>
      </c>
      <c r="C22" s="24">
        <v>8</v>
      </c>
      <c r="D22" s="24">
        <v>5</v>
      </c>
      <c r="E22" s="25">
        <f>D22/C22</f>
        <v>0.625</v>
      </c>
    </row>
    <row r="23" spans="1:5" ht="34.5" customHeight="1">
      <c r="A23" s="3">
        <v>3</v>
      </c>
      <c r="B23" s="7" t="s">
        <v>36</v>
      </c>
      <c r="C23" s="24">
        <v>3</v>
      </c>
      <c r="D23" s="24">
        <v>47</v>
      </c>
      <c r="E23" s="25">
        <f>D23/C23</f>
        <v>15.666666666666666</v>
      </c>
    </row>
    <row r="24" spans="1:5" ht="90.75" customHeight="1">
      <c r="A24" s="20">
        <v>2</v>
      </c>
      <c r="B24" s="18" t="s">
        <v>12</v>
      </c>
      <c r="C24" s="35" t="s">
        <v>30</v>
      </c>
      <c r="D24" s="9" t="s">
        <v>31</v>
      </c>
      <c r="E24" s="12"/>
    </row>
    <row r="25" spans="1:5" ht="29.25" customHeight="1">
      <c r="A25" s="3"/>
      <c r="B25" s="3" t="s">
        <v>15</v>
      </c>
      <c r="C25" s="12">
        <v>25844.02</v>
      </c>
      <c r="D25" s="12">
        <v>25844.02</v>
      </c>
      <c r="E25" s="10">
        <f>D25/C25</f>
        <v>1</v>
      </c>
    </row>
    <row r="26" spans="1:5" ht="47.25">
      <c r="A26" s="20">
        <v>3</v>
      </c>
      <c r="B26" s="18" t="s">
        <v>32</v>
      </c>
      <c r="C26" s="29" t="s">
        <v>18</v>
      </c>
      <c r="D26" s="4" t="s">
        <v>19</v>
      </c>
      <c r="E26" s="4"/>
    </row>
    <row r="27" spans="1:5" ht="26.25" customHeight="1">
      <c r="A27" s="3"/>
      <c r="B27" s="3" t="s">
        <v>17</v>
      </c>
      <c r="C27" s="11">
        <f>E19</f>
        <v>5.78858024691358</v>
      </c>
      <c r="D27" s="11">
        <f>E25</f>
        <v>1</v>
      </c>
      <c r="E27" s="31">
        <f>C27/D27</f>
        <v>5.78858024691358</v>
      </c>
    </row>
    <row r="28" spans="1:5" ht="27" customHeight="1">
      <c r="A28" s="51" t="s">
        <v>109</v>
      </c>
      <c r="B28" s="51"/>
      <c r="C28" s="51"/>
      <c r="D28" s="51"/>
      <c r="E28" s="51"/>
    </row>
    <row r="29" spans="1:5" ht="75" customHeight="1">
      <c r="A29" s="20">
        <v>2</v>
      </c>
      <c r="B29" s="18" t="s">
        <v>12</v>
      </c>
      <c r="C29" s="22" t="s">
        <v>30</v>
      </c>
      <c r="D29" s="4" t="s">
        <v>31</v>
      </c>
      <c r="E29" s="3"/>
    </row>
    <row r="30" spans="1:5" ht="29.25" customHeight="1">
      <c r="A30" s="3"/>
      <c r="B30" s="3" t="s">
        <v>15</v>
      </c>
      <c r="C30" s="12">
        <f>C25+C14</f>
        <v>171806.37</v>
      </c>
      <c r="D30" s="12">
        <f>D25+D14</f>
        <v>171806.37</v>
      </c>
      <c r="E30" s="10">
        <f>D30/C30</f>
        <v>1</v>
      </c>
    </row>
    <row r="31" spans="1:5" ht="47.25">
      <c r="A31" s="20">
        <v>3</v>
      </c>
      <c r="B31" s="18" t="s">
        <v>32</v>
      </c>
      <c r="C31" s="29" t="s">
        <v>18</v>
      </c>
      <c r="D31" s="4" t="s">
        <v>19</v>
      </c>
      <c r="E31" s="4"/>
    </row>
    <row r="32" spans="1:5" ht="26.25" customHeight="1">
      <c r="A32" s="3"/>
      <c r="B32" s="3" t="s">
        <v>17</v>
      </c>
      <c r="C32" s="11">
        <f>(E19+E4)/2</f>
        <v>3.3880044091710757</v>
      </c>
      <c r="D32" s="11">
        <f>E30</f>
        <v>1</v>
      </c>
      <c r="E32" s="31">
        <f>C32/D32</f>
        <v>3.3880044091710757</v>
      </c>
    </row>
    <row r="33" spans="1:5" ht="33.75" customHeight="1">
      <c r="A33" s="13"/>
      <c r="B33" s="14"/>
      <c r="C33" s="15"/>
      <c r="D33" s="16"/>
      <c r="E33" s="15"/>
    </row>
    <row r="34" spans="1:5" ht="43.5" customHeight="1">
      <c r="A34" s="1"/>
      <c r="B34" s="59" t="s">
        <v>136</v>
      </c>
      <c r="C34" s="59"/>
      <c r="D34" s="59"/>
      <c r="E34" s="59"/>
    </row>
    <row r="35" spans="1:5" ht="25.5" customHeight="1">
      <c r="A35" s="1"/>
      <c r="B35" s="59"/>
      <c r="C35" s="59"/>
      <c r="D35" s="59"/>
      <c r="E35" s="59"/>
    </row>
    <row r="36" spans="1:5" ht="48.75" customHeight="1">
      <c r="A36" s="1"/>
      <c r="B36" s="48" t="s">
        <v>41</v>
      </c>
      <c r="C36" s="49"/>
      <c r="D36" s="49"/>
      <c r="E36" s="49"/>
    </row>
    <row r="40" ht="15">
      <c r="B40" s="1" t="s">
        <v>21</v>
      </c>
    </row>
    <row r="41" ht="15">
      <c r="B41" s="1" t="s">
        <v>22</v>
      </c>
    </row>
    <row r="42" ht="15">
      <c r="B42" s="1" t="s">
        <v>23</v>
      </c>
    </row>
    <row r="44" ht="15">
      <c r="C44" t="s">
        <v>0</v>
      </c>
    </row>
  </sheetData>
  <sheetProtection/>
  <mergeCells count="6">
    <mergeCell ref="B1:E1"/>
    <mergeCell ref="B34:E35"/>
    <mergeCell ref="B36:E36"/>
    <mergeCell ref="A2:E2"/>
    <mergeCell ref="A17:E17"/>
    <mergeCell ref="A28:E28"/>
  </mergeCells>
  <printOptions/>
  <pageMargins left="0.7" right="0.7" top="0.75" bottom="0.75" header="0.3" footer="0.3"/>
  <pageSetup fitToHeight="0" fitToWidth="1" horizontalDpi="600" verticalDpi="6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zoomScalePageLayoutView="0" workbookViewId="0" topLeftCell="A7">
      <selection activeCell="F18" sqref="F18"/>
    </sheetView>
  </sheetViews>
  <sheetFormatPr defaultColWidth="9.140625" defaultRowHeight="15"/>
  <cols>
    <col min="1" max="1" width="4.7109375" style="0" customWidth="1"/>
    <col min="2" max="2" width="44.00390625" style="0" customWidth="1"/>
    <col min="3" max="3" width="37.00390625" style="0" customWidth="1"/>
    <col min="4" max="4" width="34.8515625" style="0" customWidth="1"/>
    <col min="5" max="5" width="24.57421875" style="17" customWidth="1"/>
  </cols>
  <sheetData>
    <row r="1" spans="1:5" ht="32.25" customHeight="1">
      <c r="A1" s="33" t="s">
        <v>87</v>
      </c>
      <c r="B1" s="56" t="s">
        <v>147</v>
      </c>
      <c r="C1" s="57"/>
      <c r="D1" s="57"/>
      <c r="E1" s="57"/>
    </row>
    <row r="2" spans="1:5" ht="33" customHeight="1">
      <c r="A2" s="45"/>
      <c r="B2" s="45"/>
      <c r="C2" s="45"/>
      <c r="D2" s="45"/>
      <c r="E2" s="45"/>
    </row>
    <row r="3" spans="1:6" ht="76.5" customHeight="1">
      <c r="A3" s="20">
        <v>1</v>
      </c>
      <c r="B3" s="19" t="s">
        <v>37</v>
      </c>
      <c r="C3" s="4" t="s">
        <v>2</v>
      </c>
      <c r="D3" s="4" t="s">
        <v>3</v>
      </c>
      <c r="E3" s="3" t="s">
        <v>6</v>
      </c>
      <c r="F3" s="2"/>
    </row>
    <row r="4" spans="1:5" ht="33" customHeight="1">
      <c r="A4" s="20"/>
      <c r="B4" s="4" t="s">
        <v>24</v>
      </c>
      <c r="C4" s="26">
        <f>E7</f>
        <v>1</v>
      </c>
      <c r="D4" s="27">
        <v>1</v>
      </c>
      <c r="E4" s="26">
        <f>C4/D4</f>
        <v>1</v>
      </c>
    </row>
    <row r="5" spans="1:5" ht="104.25" customHeight="1">
      <c r="A5" s="20"/>
      <c r="B5" s="4" t="s">
        <v>40</v>
      </c>
      <c r="C5" s="9" t="s">
        <v>5</v>
      </c>
      <c r="D5" s="9" t="s">
        <v>4</v>
      </c>
      <c r="E5" s="32"/>
    </row>
    <row r="6" spans="1:5" ht="116.25" customHeight="1" hidden="1">
      <c r="A6" s="3">
        <v>1</v>
      </c>
      <c r="B6" s="7" t="s">
        <v>88</v>
      </c>
      <c r="C6" s="8">
        <v>0</v>
      </c>
      <c r="D6" s="8">
        <v>0</v>
      </c>
      <c r="E6" s="25"/>
    </row>
    <row r="7" spans="1:5" ht="92.25" customHeight="1">
      <c r="A7" s="3"/>
      <c r="B7" s="7" t="s">
        <v>124</v>
      </c>
      <c r="C7" s="8">
        <v>1</v>
      </c>
      <c r="D7" s="8">
        <v>1</v>
      </c>
      <c r="E7" s="25">
        <f>D7/C7</f>
        <v>1</v>
      </c>
    </row>
    <row r="8" spans="2:5" ht="43.5" customHeight="1" hidden="1">
      <c r="B8" s="7" t="s">
        <v>89</v>
      </c>
      <c r="C8" s="8">
        <v>0</v>
      </c>
      <c r="D8" s="8">
        <v>0</v>
      </c>
      <c r="E8" s="25"/>
    </row>
    <row r="9" spans="1:5" ht="90.75" customHeight="1">
      <c r="A9" s="20">
        <v>2</v>
      </c>
      <c r="B9" s="18" t="s">
        <v>12</v>
      </c>
      <c r="C9" s="35" t="s">
        <v>30</v>
      </c>
      <c r="D9" s="9" t="s">
        <v>31</v>
      </c>
      <c r="E9" s="3"/>
    </row>
    <row r="10" spans="1:5" ht="45" customHeight="1">
      <c r="A10" s="3"/>
      <c r="B10" s="3" t="s">
        <v>15</v>
      </c>
      <c r="C10" s="12">
        <v>0</v>
      </c>
      <c r="D10" s="12">
        <v>0</v>
      </c>
      <c r="E10" s="9" t="s">
        <v>145</v>
      </c>
    </row>
    <row r="11" spans="1:5" ht="47.25">
      <c r="A11" s="20">
        <v>3</v>
      </c>
      <c r="B11" s="18" t="s">
        <v>32</v>
      </c>
      <c r="C11" s="29" t="s">
        <v>18</v>
      </c>
      <c r="D11" s="4" t="s">
        <v>19</v>
      </c>
      <c r="E11" s="4"/>
    </row>
    <row r="12" spans="1:5" ht="26.25" customHeight="1">
      <c r="A12" s="3"/>
      <c r="B12" s="3" t="s">
        <v>17</v>
      </c>
      <c r="C12" s="11">
        <f>E4</f>
        <v>1</v>
      </c>
      <c r="D12" s="12">
        <v>1</v>
      </c>
      <c r="E12" s="31">
        <f>C12/D12</f>
        <v>1</v>
      </c>
    </row>
    <row r="13" spans="1:5" ht="26.25" customHeight="1">
      <c r="A13" s="13"/>
      <c r="B13" s="14"/>
      <c r="C13" s="15"/>
      <c r="D13" s="16"/>
      <c r="E13" s="15"/>
    </row>
    <row r="14" spans="1:5" ht="21" customHeight="1">
      <c r="A14" s="1"/>
      <c r="B14" s="63" t="s">
        <v>148</v>
      </c>
      <c r="C14" s="63"/>
      <c r="D14" s="63"/>
      <c r="E14" s="63"/>
    </row>
    <row r="15" spans="1:5" ht="64.5" customHeight="1">
      <c r="A15" s="1"/>
      <c r="B15" s="63"/>
      <c r="C15" s="63"/>
      <c r="D15" s="63"/>
      <c r="E15" s="63"/>
    </row>
    <row r="16" spans="1:5" ht="48.75" customHeight="1">
      <c r="A16" s="1"/>
      <c r="B16" s="48" t="s">
        <v>41</v>
      </c>
      <c r="C16" s="49"/>
      <c r="D16" s="49"/>
      <c r="E16" s="49"/>
    </row>
    <row r="20" ht="15">
      <c r="B20" s="1" t="s">
        <v>21</v>
      </c>
    </row>
    <row r="21" ht="15">
      <c r="B21" s="1" t="s">
        <v>22</v>
      </c>
    </row>
    <row r="22" ht="15">
      <c r="B22" s="1" t="s">
        <v>23</v>
      </c>
    </row>
    <row r="24" ht="15">
      <c r="C24" t="s">
        <v>0</v>
      </c>
    </row>
  </sheetData>
  <sheetProtection/>
  <mergeCells count="4">
    <mergeCell ref="B16:E16"/>
    <mergeCell ref="B1:E1"/>
    <mergeCell ref="A2:E2"/>
    <mergeCell ref="B14:E15"/>
  </mergeCells>
  <printOptions/>
  <pageMargins left="0.7" right="0.7" top="0.75" bottom="0.75" header="0.3" footer="0.3"/>
  <pageSetup fitToHeight="0" fitToWidth="1"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zoomScalePageLayoutView="0" workbookViewId="0" topLeftCell="A4">
      <selection activeCell="G15" sqref="G15"/>
    </sheetView>
  </sheetViews>
  <sheetFormatPr defaultColWidth="9.140625" defaultRowHeight="15"/>
  <cols>
    <col min="1" max="1" width="4.7109375" style="0" customWidth="1"/>
    <col min="2" max="2" width="44.00390625" style="0" customWidth="1"/>
    <col min="3" max="3" width="37.00390625" style="0" customWidth="1"/>
    <col min="4" max="4" width="34.8515625" style="0" customWidth="1"/>
    <col min="5" max="5" width="24.57421875" style="17" customWidth="1"/>
  </cols>
  <sheetData>
    <row r="1" spans="1:5" ht="32.25" customHeight="1">
      <c r="A1" s="33" t="s">
        <v>90</v>
      </c>
      <c r="B1" s="45" t="s">
        <v>149</v>
      </c>
      <c r="C1" s="46"/>
      <c r="D1" s="46"/>
      <c r="E1" s="46"/>
    </row>
    <row r="2" spans="1:5" ht="33" customHeight="1">
      <c r="A2" s="45"/>
      <c r="B2" s="45"/>
      <c r="C2" s="45"/>
      <c r="D2" s="45"/>
      <c r="E2" s="45"/>
    </row>
    <row r="3" spans="1:6" ht="76.5" customHeight="1">
      <c r="A3" s="20">
        <v>1</v>
      </c>
      <c r="B3" s="19" t="s">
        <v>37</v>
      </c>
      <c r="C3" s="4" t="s">
        <v>2</v>
      </c>
      <c r="D3" s="4" t="s">
        <v>3</v>
      </c>
      <c r="E3" s="3" t="s">
        <v>6</v>
      </c>
      <c r="F3" s="2"/>
    </row>
    <row r="4" spans="1:5" ht="33" customHeight="1">
      <c r="A4" s="20"/>
      <c r="B4" s="4" t="s">
        <v>24</v>
      </c>
      <c r="C4" s="26">
        <f>E7+E6+E8</f>
        <v>1</v>
      </c>
      <c r="D4" s="27">
        <v>1</v>
      </c>
      <c r="E4" s="26">
        <f>C4/D4</f>
        <v>1</v>
      </c>
    </row>
    <row r="5" spans="1:5" ht="104.25" customHeight="1">
      <c r="A5" s="20"/>
      <c r="B5" s="4" t="s">
        <v>40</v>
      </c>
      <c r="C5" s="9" t="s">
        <v>5</v>
      </c>
      <c r="D5" s="9" t="s">
        <v>4</v>
      </c>
      <c r="E5" s="32"/>
    </row>
    <row r="6" spans="1:5" ht="55.5" customHeight="1" hidden="1">
      <c r="A6" s="3">
        <v>1</v>
      </c>
      <c r="B6" s="7" t="s">
        <v>91</v>
      </c>
      <c r="C6" s="8">
        <v>0</v>
      </c>
      <c r="D6" s="8">
        <v>0</v>
      </c>
      <c r="E6" s="25">
        <v>0</v>
      </c>
    </row>
    <row r="7" spans="1:5" ht="42" customHeight="1">
      <c r="A7" s="3"/>
      <c r="B7" s="7" t="s">
        <v>92</v>
      </c>
      <c r="C7" s="8">
        <v>1</v>
      </c>
      <c r="D7" s="8">
        <v>1</v>
      </c>
      <c r="E7" s="25">
        <f>D7/C7</f>
        <v>1</v>
      </c>
    </row>
    <row r="8" spans="2:5" ht="34.5" customHeight="1" hidden="1">
      <c r="B8" s="7" t="s">
        <v>92</v>
      </c>
      <c r="C8" s="8">
        <v>0</v>
      </c>
      <c r="D8" s="8">
        <v>0</v>
      </c>
      <c r="E8" s="25">
        <v>0</v>
      </c>
    </row>
    <row r="9" spans="1:5" ht="90.75" customHeight="1">
      <c r="A9" s="20">
        <v>2</v>
      </c>
      <c r="B9" s="18" t="s">
        <v>12</v>
      </c>
      <c r="C9" s="35" t="s">
        <v>30</v>
      </c>
      <c r="D9" s="9" t="s">
        <v>31</v>
      </c>
      <c r="E9" s="3"/>
    </row>
    <row r="10" spans="1:5" ht="29.25" customHeight="1">
      <c r="A10" s="3"/>
      <c r="B10" s="3" t="s">
        <v>15</v>
      </c>
      <c r="C10" s="12">
        <v>30</v>
      </c>
      <c r="D10" s="12">
        <v>30</v>
      </c>
      <c r="E10" s="10">
        <f>D10/C10</f>
        <v>1</v>
      </c>
    </row>
    <row r="11" spans="1:5" ht="47.25">
      <c r="A11" s="20">
        <v>3</v>
      </c>
      <c r="B11" s="18" t="s">
        <v>32</v>
      </c>
      <c r="C11" s="29" t="s">
        <v>18</v>
      </c>
      <c r="D11" s="4" t="s">
        <v>19</v>
      </c>
      <c r="E11" s="4"/>
    </row>
    <row r="12" spans="1:5" ht="26.25" customHeight="1">
      <c r="A12" s="3"/>
      <c r="B12" s="3" t="s">
        <v>17</v>
      </c>
      <c r="C12" s="11">
        <f>E4</f>
        <v>1</v>
      </c>
      <c r="D12" s="12">
        <v>1</v>
      </c>
      <c r="E12" s="31">
        <f>C12/D12</f>
        <v>1</v>
      </c>
    </row>
    <row r="13" spans="1:5" ht="26.25" customHeight="1">
      <c r="A13" s="13"/>
      <c r="B13" s="14"/>
      <c r="C13" s="15"/>
      <c r="D13" s="16"/>
      <c r="E13" s="15"/>
    </row>
    <row r="14" spans="1:5" ht="21" customHeight="1">
      <c r="A14" s="1"/>
      <c r="B14" s="59" t="s">
        <v>150</v>
      </c>
      <c r="C14" s="59"/>
      <c r="D14" s="59"/>
      <c r="E14" s="59"/>
    </row>
    <row r="15" spans="1:5" ht="64.5" customHeight="1">
      <c r="A15" s="1"/>
      <c r="B15" s="59"/>
      <c r="C15" s="59"/>
      <c r="D15" s="59"/>
      <c r="E15" s="59"/>
    </row>
    <row r="16" spans="1:5" ht="48.75" customHeight="1">
      <c r="A16" s="1"/>
      <c r="B16" s="48" t="s">
        <v>41</v>
      </c>
      <c r="C16" s="49"/>
      <c r="D16" s="49"/>
      <c r="E16" s="49"/>
    </row>
    <row r="20" ht="15">
      <c r="B20" s="1" t="s">
        <v>21</v>
      </c>
    </row>
    <row r="21" ht="15">
      <c r="B21" s="1" t="s">
        <v>22</v>
      </c>
    </row>
    <row r="22" ht="15">
      <c r="B22" s="1" t="s">
        <v>23</v>
      </c>
    </row>
    <row r="24" ht="15">
      <c r="C24" t="s">
        <v>0</v>
      </c>
    </row>
  </sheetData>
  <sheetProtection/>
  <mergeCells count="4">
    <mergeCell ref="B1:E1"/>
    <mergeCell ref="A2:E2"/>
    <mergeCell ref="B14:E15"/>
    <mergeCell ref="B16:E16"/>
  </mergeCells>
  <printOptions/>
  <pageMargins left="0.7" right="0.7" top="0.75" bottom="0.75" header="0.3" footer="0.3"/>
  <pageSetup fitToHeight="0" fitToWidth="1" horizontalDpi="600" verticalDpi="6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tabSelected="1" zoomScalePageLayoutView="0" workbookViewId="0" topLeftCell="A13">
      <selection activeCell="G39" sqref="G39"/>
    </sheetView>
  </sheetViews>
  <sheetFormatPr defaultColWidth="9.140625" defaultRowHeight="15"/>
  <cols>
    <col min="1" max="1" width="4.7109375" style="0" customWidth="1"/>
    <col min="2" max="2" width="44.00390625" style="0" customWidth="1"/>
    <col min="3" max="3" width="37.00390625" style="0" customWidth="1"/>
    <col min="4" max="4" width="34.8515625" style="0" customWidth="1"/>
    <col min="5" max="5" width="24.57421875" style="17" customWidth="1"/>
  </cols>
  <sheetData>
    <row r="1" spans="1:5" ht="32.25" customHeight="1">
      <c r="A1" s="33" t="s">
        <v>93</v>
      </c>
      <c r="B1" s="45" t="s">
        <v>151</v>
      </c>
      <c r="C1" s="46"/>
      <c r="D1" s="46"/>
      <c r="E1" s="46"/>
    </row>
    <row r="2" spans="1:5" ht="33" customHeight="1">
      <c r="A2" s="45"/>
      <c r="B2" s="45"/>
      <c r="C2" s="45"/>
      <c r="D2" s="45"/>
      <c r="E2" s="45"/>
    </row>
    <row r="3" spans="1:6" ht="76.5" customHeight="1">
      <c r="A3" s="20">
        <v>1</v>
      </c>
      <c r="B3" s="19" t="s">
        <v>37</v>
      </c>
      <c r="C3" s="4" t="s">
        <v>2</v>
      </c>
      <c r="D3" s="4" t="s">
        <v>3</v>
      </c>
      <c r="E3" s="3" t="s">
        <v>6</v>
      </c>
      <c r="F3" s="2"/>
    </row>
    <row r="4" spans="1:5" ht="33" customHeight="1">
      <c r="A4" s="20"/>
      <c r="B4" s="4" t="s">
        <v>24</v>
      </c>
      <c r="C4" s="26">
        <v>0</v>
      </c>
      <c r="D4" s="27">
        <v>1</v>
      </c>
      <c r="E4" s="26">
        <f>C4/D4</f>
        <v>0</v>
      </c>
    </row>
    <row r="5" spans="1:5" ht="104.25" customHeight="1">
      <c r="A5" s="20"/>
      <c r="B5" s="4" t="s">
        <v>40</v>
      </c>
      <c r="C5" s="9" t="s">
        <v>5</v>
      </c>
      <c r="D5" s="9" t="s">
        <v>4</v>
      </c>
      <c r="E5" s="32"/>
    </row>
    <row r="6" spans="1:5" ht="55.5" customHeight="1">
      <c r="A6" s="3"/>
      <c r="B6" s="38" t="s">
        <v>123</v>
      </c>
      <c r="C6" s="8">
        <v>1</v>
      </c>
      <c r="D6" s="8">
        <v>0</v>
      </c>
      <c r="E6" s="25">
        <v>0</v>
      </c>
    </row>
    <row r="7" spans="1:5" ht="90.75" customHeight="1">
      <c r="A7" s="20">
        <v>2</v>
      </c>
      <c r="B7" s="18" t="s">
        <v>12</v>
      </c>
      <c r="C7" s="35" t="s">
        <v>30</v>
      </c>
      <c r="D7" s="9" t="s">
        <v>31</v>
      </c>
      <c r="E7" s="3"/>
    </row>
    <row r="8" spans="1:5" ht="29.25" customHeight="1">
      <c r="A8" s="3"/>
      <c r="B8" s="3" t="s">
        <v>15</v>
      </c>
      <c r="C8" s="12">
        <v>5</v>
      </c>
      <c r="D8" s="12">
        <v>0</v>
      </c>
      <c r="E8" s="10">
        <f>D8/C8</f>
        <v>0</v>
      </c>
    </row>
    <row r="9" spans="1:5" ht="47.25">
      <c r="A9" s="20">
        <v>3</v>
      </c>
      <c r="B9" s="18" t="s">
        <v>32</v>
      </c>
      <c r="C9" s="29" t="s">
        <v>18</v>
      </c>
      <c r="D9" s="4" t="s">
        <v>19</v>
      </c>
      <c r="E9" s="4"/>
    </row>
    <row r="10" spans="1:5" ht="26.25" customHeight="1">
      <c r="A10" s="3"/>
      <c r="B10" s="3" t="s">
        <v>17</v>
      </c>
      <c r="C10" s="11">
        <f>E4</f>
        <v>0</v>
      </c>
      <c r="D10" s="12">
        <v>1</v>
      </c>
      <c r="E10" s="31">
        <f>C10/D10</f>
        <v>0</v>
      </c>
    </row>
    <row r="11" spans="1:5" ht="26.25" customHeight="1">
      <c r="A11" s="13"/>
      <c r="B11" s="14"/>
      <c r="C11" s="15"/>
      <c r="D11" s="16"/>
      <c r="E11" s="15"/>
    </row>
    <row r="12" spans="1:5" ht="21" customHeight="1">
      <c r="A12" s="1"/>
      <c r="B12" s="47" t="s">
        <v>152</v>
      </c>
      <c r="C12" s="47"/>
      <c r="D12" s="47"/>
      <c r="E12" s="47"/>
    </row>
    <row r="13" spans="1:5" ht="74.25" customHeight="1">
      <c r="A13" s="1"/>
      <c r="B13" s="47"/>
      <c r="C13" s="47"/>
      <c r="D13" s="47"/>
      <c r="E13" s="47"/>
    </row>
    <row r="14" spans="1:5" ht="48.75" customHeight="1">
      <c r="A14" s="1"/>
      <c r="B14" s="48" t="s">
        <v>41</v>
      </c>
      <c r="C14" s="49"/>
      <c r="D14" s="49"/>
      <c r="E14" s="49"/>
    </row>
    <row r="18" ht="15">
      <c r="B18" s="1" t="s">
        <v>21</v>
      </c>
    </row>
    <row r="19" ht="15">
      <c r="B19" s="1" t="s">
        <v>22</v>
      </c>
    </row>
    <row r="20" ht="15">
      <c r="B20" s="1" t="s">
        <v>23</v>
      </c>
    </row>
    <row r="22" ht="15">
      <c r="C22" t="s">
        <v>0</v>
      </c>
    </row>
  </sheetData>
  <sheetProtection/>
  <mergeCells count="4">
    <mergeCell ref="B1:E1"/>
    <mergeCell ref="A2:E2"/>
    <mergeCell ref="B12:E13"/>
    <mergeCell ref="B14:E14"/>
  </mergeCells>
  <printOptions/>
  <pageMargins left="0.7" right="0.7" top="0.75" bottom="0.75" header="0.3" footer="0.3"/>
  <pageSetup fitToHeight="0" fitToWidth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zoomScalePageLayoutView="0" workbookViewId="0" topLeftCell="A13">
      <selection activeCell="C39" sqref="C39"/>
    </sheetView>
  </sheetViews>
  <sheetFormatPr defaultColWidth="9.140625" defaultRowHeight="15"/>
  <cols>
    <col min="1" max="1" width="4.7109375" style="0" customWidth="1"/>
    <col min="2" max="2" width="44.00390625" style="0" customWidth="1"/>
    <col min="3" max="3" width="37.00390625" style="0" customWidth="1"/>
    <col min="4" max="4" width="34.8515625" style="0" customWidth="1"/>
    <col min="5" max="5" width="24.57421875" style="0" customWidth="1"/>
  </cols>
  <sheetData>
    <row r="1" spans="1:5" ht="32.25" customHeight="1">
      <c r="A1" s="33" t="s">
        <v>46</v>
      </c>
      <c r="B1" s="45" t="s">
        <v>137</v>
      </c>
      <c r="C1" s="46"/>
      <c r="D1" s="46"/>
      <c r="E1" s="46"/>
    </row>
    <row r="2" spans="1:5" ht="33" customHeight="1">
      <c r="A2" s="45"/>
      <c r="B2" s="45"/>
      <c r="C2" s="45"/>
      <c r="D2" s="45"/>
      <c r="E2" s="45"/>
    </row>
    <row r="3" spans="1:6" ht="76.5" customHeight="1">
      <c r="A3" s="20">
        <v>1</v>
      </c>
      <c r="B3" s="19" t="s">
        <v>37</v>
      </c>
      <c r="C3" s="4" t="s">
        <v>2</v>
      </c>
      <c r="D3" s="4" t="s">
        <v>3</v>
      </c>
      <c r="E3" s="3" t="s">
        <v>6</v>
      </c>
      <c r="F3" s="2"/>
    </row>
    <row r="4" spans="1:5" ht="54.75" customHeight="1">
      <c r="A4" s="20"/>
      <c r="B4" s="4" t="s">
        <v>24</v>
      </c>
      <c r="C4" s="26">
        <f>E6+E7+E8</f>
        <v>4.136363636363637</v>
      </c>
      <c r="D4" s="27">
        <v>3</v>
      </c>
      <c r="E4" s="26">
        <f>C4/D4</f>
        <v>1.378787878787879</v>
      </c>
    </row>
    <row r="5" spans="1:5" ht="104.25" customHeight="1">
      <c r="A5" s="20"/>
      <c r="B5" s="4" t="s">
        <v>39</v>
      </c>
      <c r="C5" s="9" t="s">
        <v>5</v>
      </c>
      <c r="D5" s="9" t="s">
        <v>4</v>
      </c>
      <c r="E5" s="21"/>
    </row>
    <row r="6" spans="1:5" ht="42.75" customHeight="1">
      <c r="A6" s="3">
        <v>1</v>
      </c>
      <c r="B6" s="28" t="s">
        <v>101</v>
      </c>
      <c r="C6" s="24">
        <v>27</v>
      </c>
      <c r="D6" s="24">
        <v>27</v>
      </c>
      <c r="E6" s="25">
        <f>D6/C6</f>
        <v>1</v>
      </c>
    </row>
    <row r="7" spans="1:5" ht="50.25" customHeight="1">
      <c r="A7" s="3">
        <v>2</v>
      </c>
      <c r="B7" s="7" t="s">
        <v>102</v>
      </c>
      <c r="C7" s="24">
        <v>22</v>
      </c>
      <c r="D7" s="24">
        <v>47</v>
      </c>
      <c r="E7" s="25">
        <f>D7/C7</f>
        <v>2.1363636363636362</v>
      </c>
    </row>
    <row r="8" spans="1:5" ht="51.75" customHeight="1">
      <c r="A8" s="3">
        <v>3</v>
      </c>
      <c r="B8" s="7" t="s">
        <v>103</v>
      </c>
      <c r="C8" s="24">
        <v>31</v>
      </c>
      <c r="D8" s="24">
        <v>31</v>
      </c>
      <c r="E8" s="25">
        <f>D8/C8</f>
        <v>1</v>
      </c>
    </row>
    <row r="9" spans="1:5" ht="90.75" customHeight="1">
      <c r="A9" s="20">
        <v>2</v>
      </c>
      <c r="B9" s="18" t="s">
        <v>12</v>
      </c>
      <c r="C9" s="22" t="s">
        <v>30</v>
      </c>
      <c r="D9" s="4" t="s">
        <v>31</v>
      </c>
      <c r="E9" s="3"/>
    </row>
    <row r="10" spans="1:5" ht="29.25" customHeight="1">
      <c r="A10" s="3"/>
      <c r="B10" s="3" t="s">
        <v>15</v>
      </c>
      <c r="C10" s="11">
        <v>400</v>
      </c>
      <c r="D10" s="11">
        <v>400</v>
      </c>
      <c r="E10" s="10">
        <f>D10/C10</f>
        <v>1</v>
      </c>
    </row>
    <row r="11" spans="1:5" ht="47.25">
      <c r="A11" s="20">
        <v>3</v>
      </c>
      <c r="B11" s="18" t="s">
        <v>32</v>
      </c>
      <c r="C11" s="29" t="s">
        <v>18</v>
      </c>
      <c r="D11" s="4" t="s">
        <v>19</v>
      </c>
      <c r="E11" s="4"/>
    </row>
    <row r="12" spans="1:5" ht="26.25" customHeight="1">
      <c r="A12" s="3"/>
      <c r="B12" s="3" t="s">
        <v>17</v>
      </c>
      <c r="C12" s="11">
        <f>E4</f>
        <v>1.378787878787879</v>
      </c>
      <c r="D12" s="11">
        <v>1</v>
      </c>
      <c r="E12" s="31">
        <f>C12/D12</f>
        <v>1.378787878787879</v>
      </c>
    </row>
    <row r="13" spans="1:5" ht="26.25" customHeight="1">
      <c r="A13" s="13"/>
      <c r="B13" s="14"/>
      <c r="C13" s="15"/>
      <c r="D13" s="16"/>
      <c r="E13" s="15"/>
    </row>
    <row r="14" spans="1:5" ht="21" customHeight="1">
      <c r="A14" s="1"/>
      <c r="B14" s="60" t="s">
        <v>138</v>
      </c>
      <c r="C14" s="60"/>
      <c r="D14" s="60"/>
      <c r="E14" s="60"/>
    </row>
    <row r="15" spans="1:5" ht="34.5" customHeight="1">
      <c r="A15" s="1"/>
      <c r="B15" s="60"/>
      <c r="C15" s="60"/>
      <c r="D15" s="60"/>
      <c r="E15" s="60"/>
    </row>
    <row r="16" spans="1:5" ht="48.75" customHeight="1">
      <c r="A16" s="1"/>
      <c r="B16" s="52" t="s">
        <v>20</v>
      </c>
      <c r="C16" s="53"/>
      <c r="D16" s="53"/>
      <c r="E16" s="53"/>
    </row>
    <row r="20" ht="15">
      <c r="B20" s="1" t="s">
        <v>21</v>
      </c>
    </row>
    <row r="21" ht="15">
      <c r="B21" s="1" t="s">
        <v>22</v>
      </c>
    </row>
    <row r="22" ht="15">
      <c r="B22" s="1" t="s">
        <v>23</v>
      </c>
    </row>
    <row r="24" ht="15">
      <c r="C24" t="s">
        <v>0</v>
      </c>
    </row>
  </sheetData>
  <sheetProtection/>
  <mergeCells count="4">
    <mergeCell ref="B1:E1"/>
    <mergeCell ref="A2:E2"/>
    <mergeCell ref="B14:E15"/>
    <mergeCell ref="B16:E16"/>
  </mergeCells>
  <printOptions/>
  <pageMargins left="0.7" right="0.7" top="0.75" bottom="0.75" header="0.3" footer="0.3"/>
  <pageSetup fitToHeight="0" fitToWidth="1"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zoomScalePageLayoutView="0" workbookViewId="0" topLeftCell="B10">
      <selection activeCell="D24" sqref="D24"/>
    </sheetView>
  </sheetViews>
  <sheetFormatPr defaultColWidth="9.140625" defaultRowHeight="15"/>
  <cols>
    <col min="1" max="1" width="4.7109375" style="0" customWidth="1"/>
    <col min="2" max="2" width="44.00390625" style="0" customWidth="1"/>
    <col min="3" max="3" width="37.00390625" style="0" customWidth="1"/>
    <col min="4" max="4" width="34.8515625" style="0" customWidth="1"/>
    <col min="5" max="5" width="24.57421875" style="0" customWidth="1"/>
  </cols>
  <sheetData>
    <row r="1" spans="1:5" ht="32.25" customHeight="1">
      <c r="A1" s="34" t="s">
        <v>52</v>
      </c>
      <c r="B1" s="45" t="s">
        <v>139</v>
      </c>
      <c r="C1" s="46"/>
      <c r="D1" s="46"/>
      <c r="E1" s="46"/>
    </row>
    <row r="2" spans="1:5" ht="33" customHeight="1">
      <c r="A2" s="45"/>
      <c r="B2" s="45"/>
      <c r="C2" s="45"/>
      <c r="D2" s="45"/>
      <c r="E2" s="45"/>
    </row>
    <row r="3" spans="1:6" ht="76.5" customHeight="1">
      <c r="A3" s="20">
        <v>1</v>
      </c>
      <c r="B3" s="19" t="s">
        <v>37</v>
      </c>
      <c r="C3" s="4" t="s">
        <v>2</v>
      </c>
      <c r="D3" s="4" t="s">
        <v>3</v>
      </c>
      <c r="E3" s="3" t="s">
        <v>6</v>
      </c>
      <c r="F3" s="2"/>
    </row>
    <row r="4" spans="1:5" ht="54.75" customHeight="1">
      <c r="A4" s="20"/>
      <c r="B4" s="4" t="s">
        <v>24</v>
      </c>
      <c r="C4" s="26">
        <f>E6+E7+E8+E9</f>
        <v>3.44</v>
      </c>
      <c r="D4" s="27">
        <v>4</v>
      </c>
      <c r="E4" s="26">
        <f>C4/D4</f>
        <v>0.86</v>
      </c>
    </row>
    <row r="5" spans="1:5" ht="104.25" customHeight="1">
      <c r="A5" s="20"/>
      <c r="B5" s="4" t="s">
        <v>39</v>
      </c>
      <c r="C5" s="9" t="s">
        <v>5</v>
      </c>
      <c r="D5" s="9" t="s">
        <v>4</v>
      </c>
      <c r="E5" s="21"/>
    </row>
    <row r="6" spans="1:5" ht="52.5" customHeight="1">
      <c r="A6" s="3">
        <v>1</v>
      </c>
      <c r="B6" s="7" t="s">
        <v>42</v>
      </c>
      <c r="C6" s="24">
        <v>21</v>
      </c>
      <c r="D6" s="24">
        <v>21</v>
      </c>
      <c r="E6" s="25">
        <f>D6/C6</f>
        <v>1</v>
      </c>
    </row>
    <row r="7" spans="1:5" ht="54" customHeight="1">
      <c r="A7" s="3" t="s">
        <v>45</v>
      </c>
      <c r="B7" s="7" t="s">
        <v>43</v>
      </c>
      <c r="C7" s="24">
        <v>41</v>
      </c>
      <c r="D7" s="24">
        <v>41</v>
      </c>
      <c r="E7" s="25">
        <f>D7/C7</f>
        <v>1</v>
      </c>
    </row>
    <row r="8" spans="1:5" ht="51.75" customHeight="1">
      <c r="A8" s="3">
        <v>3</v>
      </c>
      <c r="B8" s="7" t="s">
        <v>44</v>
      </c>
      <c r="C8" s="24">
        <v>1140</v>
      </c>
      <c r="D8" s="24">
        <v>1140</v>
      </c>
      <c r="E8" s="25">
        <f>D8/C8</f>
        <v>1</v>
      </c>
    </row>
    <row r="9" spans="1:5" ht="51.75" customHeight="1">
      <c r="A9" s="3">
        <v>4</v>
      </c>
      <c r="B9" s="7" t="s">
        <v>104</v>
      </c>
      <c r="C9" s="24">
        <v>25</v>
      </c>
      <c r="D9" s="24">
        <v>11</v>
      </c>
      <c r="E9" s="25">
        <f>D9/C9</f>
        <v>0.44</v>
      </c>
    </row>
    <row r="10" spans="1:5" ht="90.75" customHeight="1">
      <c r="A10" s="20">
        <v>2</v>
      </c>
      <c r="B10" s="18" t="s">
        <v>12</v>
      </c>
      <c r="C10" s="22" t="s">
        <v>30</v>
      </c>
      <c r="D10" s="4" t="s">
        <v>31</v>
      </c>
      <c r="E10" s="3"/>
    </row>
    <row r="11" spans="1:5" ht="29.25" customHeight="1">
      <c r="A11" s="3"/>
      <c r="B11" s="3" t="s">
        <v>15</v>
      </c>
      <c r="C11" s="11">
        <v>420</v>
      </c>
      <c r="D11" s="11">
        <v>420</v>
      </c>
      <c r="E11" s="10">
        <f>D11/C11</f>
        <v>1</v>
      </c>
    </row>
    <row r="12" spans="1:5" ht="47.25">
      <c r="A12" s="20">
        <v>3</v>
      </c>
      <c r="B12" s="18" t="s">
        <v>32</v>
      </c>
      <c r="C12" s="29" t="s">
        <v>18</v>
      </c>
      <c r="D12" s="4" t="s">
        <v>19</v>
      </c>
      <c r="E12" s="4"/>
    </row>
    <row r="13" spans="1:5" ht="26.25" customHeight="1">
      <c r="A13" s="3"/>
      <c r="B13" s="3" t="s">
        <v>17</v>
      </c>
      <c r="C13" s="11">
        <f>E4</f>
        <v>0.86</v>
      </c>
      <c r="D13" s="11">
        <v>1</v>
      </c>
      <c r="E13" s="31">
        <f>C13/D13</f>
        <v>0.86</v>
      </c>
    </row>
    <row r="14" spans="1:5" ht="26.25" customHeight="1">
      <c r="A14" s="13"/>
      <c r="B14" s="14"/>
      <c r="C14" s="15"/>
      <c r="D14" s="16"/>
      <c r="E14" s="15"/>
    </row>
    <row r="15" spans="1:5" ht="21" customHeight="1">
      <c r="A15" s="1"/>
      <c r="B15" s="60" t="s">
        <v>140</v>
      </c>
      <c r="C15" s="60"/>
      <c r="D15" s="60"/>
      <c r="E15" s="60"/>
    </row>
    <row r="16" spans="1:5" ht="48" customHeight="1">
      <c r="A16" s="1"/>
      <c r="B16" s="60"/>
      <c r="C16" s="60"/>
      <c r="D16" s="60"/>
      <c r="E16" s="60"/>
    </row>
    <row r="17" spans="1:5" ht="48.75" customHeight="1">
      <c r="A17" s="1"/>
      <c r="B17" s="52" t="s">
        <v>20</v>
      </c>
      <c r="C17" s="53"/>
      <c r="D17" s="53"/>
      <c r="E17" s="53"/>
    </row>
    <row r="21" ht="15">
      <c r="B21" s="1" t="s">
        <v>21</v>
      </c>
    </row>
    <row r="22" ht="15">
      <c r="B22" s="1" t="s">
        <v>22</v>
      </c>
    </row>
    <row r="23" ht="15">
      <c r="B23" s="1" t="s">
        <v>23</v>
      </c>
    </row>
    <row r="25" ht="15">
      <c r="C25" t="s">
        <v>0</v>
      </c>
    </row>
  </sheetData>
  <sheetProtection/>
  <mergeCells count="4">
    <mergeCell ref="B1:E1"/>
    <mergeCell ref="A2:E2"/>
    <mergeCell ref="B15:E16"/>
    <mergeCell ref="B17:E17"/>
  </mergeCells>
  <printOptions/>
  <pageMargins left="0.7" right="0.7" top="0.75" bottom="0.75" header="0.3" footer="0.3"/>
  <pageSetup fitToHeight="0" fitToWidth="1"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zoomScalePageLayoutView="0" workbookViewId="0" topLeftCell="A13">
      <selection activeCell="D38" sqref="D38"/>
    </sheetView>
  </sheetViews>
  <sheetFormatPr defaultColWidth="9.140625" defaultRowHeight="15"/>
  <cols>
    <col min="1" max="1" width="4.7109375" style="0" customWidth="1"/>
    <col min="2" max="2" width="44.00390625" style="0" customWidth="1"/>
    <col min="3" max="3" width="37.00390625" style="0" customWidth="1"/>
    <col min="4" max="4" width="34.8515625" style="0" customWidth="1"/>
    <col min="5" max="5" width="24.57421875" style="17" customWidth="1"/>
  </cols>
  <sheetData>
    <row r="1" spans="1:5" ht="52.5" customHeight="1">
      <c r="A1" s="33" t="s">
        <v>50</v>
      </c>
      <c r="B1" s="45" t="s">
        <v>132</v>
      </c>
      <c r="C1" s="46"/>
      <c r="D1" s="46"/>
      <c r="E1" s="46"/>
    </row>
    <row r="2" spans="1:5" ht="15.75" customHeight="1">
      <c r="A2" s="51"/>
      <c r="B2" s="51"/>
      <c r="C2" s="51"/>
      <c r="D2" s="51"/>
      <c r="E2" s="51"/>
    </row>
    <row r="3" spans="1:6" ht="76.5" customHeight="1">
      <c r="A3" s="20">
        <v>1</v>
      </c>
      <c r="B3" s="19" t="s">
        <v>37</v>
      </c>
      <c r="C3" s="4" t="s">
        <v>2</v>
      </c>
      <c r="D3" s="4" t="s">
        <v>3</v>
      </c>
      <c r="E3" s="3" t="s">
        <v>6</v>
      </c>
      <c r="F3" s="2"/>
    </row>
    <row r="4" spans="1:5" ht="54.75" customHeight="1">
      <c r="A4" s="20"/>
      <c r="B4" s="4" t="s">
        <v>24</v>
      </c>
      <c r="C4" s="26">
        <f>E6+E7+E8</f>
        <v>0</v>
      </c>
      <c r="D4" s="27">
        <v>3</v>
      </c>
      <c r="E4" s="26">
        <f>C4/D4</f>
        <v>0</v>
      </c>
    </row>
    <row r="5" spans="1:5" ht="104.25" customHeight="1">
      <c r="A5" s="20"/>
      <c r="B5" s="4" t="s">
        <v>40</v>
      </c>
      <c r="C5" s="9" t="s">
        <v>5</v>
      </c>
      <c r="D5" s="9" t="s">
        <v>4</v>
      </c>
      <c r="E5" s="32"/>
    </row>
    <row r="6" spans="1:5" ht="42.75" customHeight="1">
      <c r="A6" s="3">
        <v>1</v>
      </c>
      <c r="B6" s="7" t="s">
        <v>47</v>
      </c>
      <c r="C6" s="24">
        <v>1</v>
      </c>
      <c r="D6" s="24">
        <v>0</v>
      </c>
      <c r="E6" s="25">
        <f>D6/C6</f>
        <v>0</v>
      </c>
    </row>
    <row r="7" spans="1:5" ht="50.25" customHeight="1">
      <c r="A7" s="3">
        <v>2</v>
      </c>
      <c r="B7" s="7" t="s">
        <v>48</v>
      </c>
      <c r="C7" s="24">
        <v>26.7</v>
      </c>
      <c r="D7" s="24">
        <v>0</v>
      </c>
      <c r="E7" s="25">
        <f>D7/C7</f>
        <v>0</v>
      </c>
    </row>
    <row r="8" spans="1:5" ht="34.5" customHeight="1">
      <c r="A8" s="3">
        <v>3</v>
      </c>
      <c r="B8" s="7" t="s">
        <v>49</v>
      </c>
      <c r="C8" s="24">
        <v>1</v>
      </c>
      <c r="D8" s="24">
        <v>0</v>
      </c>
      <c r="E8" s="25">
        <f>D8/C8</f>
        <v>0</v>
      </c>
    </row>
    <row r="9" spans="1:5" ht="90.75" customHeight="1">
      <c r="A9" s="20">
        <v>2</v>
      </c>
      <c r="B9" s="18" t="s">
        <v>12</v>
      </c>
      <c r="C9" s="22" t="s">
        <v>30</v>
      </c>
      <c r="D9" s="4" t="s">
        <v>31</v>
      </c>
      <c r="E9" s="3"/>
    </row>
    <row r="10" spans="1:5" ht="29.25" customHeight="1">
      <c r="A10" s="3"/>
      <c r="B10" s="3" t="s">
        <v>15</v>
      </c>
      <c r="C10" s="12">
        <v>1080.66</v>
      </c>
      <c r="D10" s="12">
        <v>0</v>
      </c>
      <c r="E10" s="10">
        <v>0</v>
      </c>
    </row>
    <row r="11" spans="1:5" ht="47.25">
      <c r="A11" s="20">
        <v>3</v>
      </c>
      <c r="B11" s="18" t="s">
        <v>32</v>
      </c>
      <c r="C11" s="29" t="s">
        <v>18</v>
      </c>
      <c r="D11" s="4" t="s">
        <v>19</v>
      </c>
      <c r="E11" s="4"/>
    </row>
    <row r="12" spans="1:5" ht="26.25" customHeight="1">
      <c r="A12" s="3"/>
      <c r="B12" s="3" t="s">
        <v>17</v>
      </c>
      <c r="C12" s="11">
        <f>E4</f>
        <v>0</v>
      </c>
      <c r="D12" s="12">
        <v>1</v>
      </c>
      <c r="E12" s="31">
        <f>C12/D12</f>
        <v>0</v>
      </c>
    </row>
    <row r="13" spans="1:5" ht="26.25" customHeight="1">
      <c r="A13" s="13"/>
      <c r="B13" s="14"/>
      <c r="C13" s="15"/>
      <c r="D13" s="16"/>
      <c r="E13" s="15"/>
    </row>
    <row r="14" spans="1:5" ht="21" customHeight="1">
      <c r="A14" s="1"/>
      <c r="B14" s="59" t="s">
        <v>131</v>
      </c>
      <c r="C14" s="59"/>
      <c r="D14" s="59"/>
      <c r="E14" s="59"/>
    </row>
    <row r="15" spans="1:5" ht="64.5" customHeight="1">
      <c r="A15" s="1"/>
      <c r="B15" s="59"/>
      <c r="C15" s="59"/>
      <c r="D15" s="59"/>
      <c r="E15" s="59"/>
    </row>
    <row r="16" spans="1:5" ht="48.75" customHeight="1">
      <c r="A16" s="1"/>
      <c r="B16" s="48" t="s">
        <v>41</v>
      </c>
      <c r="C16" s="49"/>
      <c r="D16" s="49"/>
      <c r="E16" s="49"/>
    </row>
    <row r="20" ht="15">
      <c r="B20" s="1" t="s">
        <v>21</v>
      </c>
    </row>
    <row r="21" ht="15">
      <c r="B21" s="1" t="s">
        <v>22</v>
      </c>
    </row>
    <row r="22" ht="15">
      <c r="B22" s="1" t="s">
        <v>23</v>
      </c>
    </row>
    <row r="24" ht="15">
      <c r="C24" t="s">
        <v>0</v>
      </c>
    </row>
  </sheetData>
  <sheetProtection/>
  <mergeCells count="4">
    <mergeCell ref="B1:E1"/>
    <mergeCell ref="A2:E2"/>
    <mergeCell ref="B14:E15"/>
    <mergeCell ref="B16:E16"/>
  </mergeCells>
  <printOptions/>
  <pageMargins left="0.7" right="0.7" top="0.75" bottom="0.75" header="0.3" footer="0.3"/>
  <pageSetup fitToHeight="0" fitToWidth="1"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4"/>
  <sheetViews>
    <sheetView zoomScalePageLayoutView="0" workbookViewId="0" topLeftCell="A37">
      <selection activeCell="B40" sqref="B40:B42"/>
    </sheetView>
  </sheetViews>
  <sheetFormatPr defaultColWidth="9.140625" defaultRowHeight="15"/>
  <cols>
    <col min="1" max="1" width="4.7109375" style="0" customWidth="1"/>
    <col min="2" max="2" width="44.00390625" style="0" customWidth="1"/>
    <col min="3" max="3" width="37.00390625" style="0" customWidth="1"/>
    <col min="4" max="4" width="34.8515625" style="0" customWidth="1"/>
    <col min="5" max="5" width="24.57421875" style="17" customWidth="1"/>
  </cols>
  <sheetData>
    <row r="1" spans="1:5" ht="32.25" customHeight="1">
      <c r="A1" s="33" t="s">
        <v>51</v>
      </c>
      <c r="B1" s="45" t="s">
        <v>133</v>
      </c>
      <c r="C1" s="46"/>
      <c r="D1" s="46"/>
      <c r="E1" s="46"/>
    </row>
    <row r="2" spans="1:5" ht="33" customHeight="1">
      <c r="A2" s="45"/>
      <c r="B2" s="45"/>
      <c r="C2" s="45"/>
      <c r="D2" s="45"/>
      <c r="E2" s="45"/>
    </row>
    <row r="3" spans="1:6" ht="76.5" customHeight="1">
      <c r="A3" s="20">
        <v>1</v>
      </c>
      <c r="B3" s="19" t="s">
        <v>37</v>
      </c>
      <c r="C3" s="4" t="s">
        <v>2</v>
      </c>
      <c r="D3" s="4" t="s">
        <v>3</v>
      </c>
      <c r="E3" s="3" t="s">
        <v>6</v>
      </c>
      <c r="F3" s="2"/>
    </row>
    <row r="4" spans="1:5" ht="54.75" customHeight="1">
      <c r="A4" s="20"/>
      <c r="B4" s="4" t="s">
        <v>24</v>
      </c>
      <c r="C4" s="26">
        <f>E6+E7+E8+E9</f>
        <v>4</v>
      </c>
      <c r="D4" s="27">
        <v>4</v>
      </c>
      <c r="E4" s="26">
        <f>C4/D4</f>
        <v>1</v>
      </c>
    </row>
    <row r="5" spans="1:5" ht="104.25" customHeight="1">
      <c r="A5" s="20"/>
      <c r="B5" s="4" t="s">
        <v>40</v>
      </c>
      <c r="C5" s="9" t="s">
        <v>5</v>
      </c>
      <c r="D5" s="9" t="s">
        <v>4</v>
      </c>
      <c r="E5" s="32"/>
    </row>
    <row r="6" spans="1:5" ht="42.75" customHeight="1">
      <c r="A6" s="3">
        <v>1</v>
      </c>
      <c r="B6" s="7" t="s">
        <v>53</v>
      </c>
      <c r="C6" s="24">
        <v>11</v>
      </c>
      <c r="D6" s="24">
        <v>11</v>
      </c>
      <c r="E6" s="25">
        <f>D6/C6</f>
        <v>1</v>
      </c>
    </row>
    <row r="7" spans="1:5" ht="50.25" customHeight="1">
      <c r="A7" s="3">
        <v>2</v>
      </c>
      <c r="B7" s="7" t="s">
        <v>54</v>
      </c>
      <c r="C7" s="24">
        <v>22</v>
      </c>
      <c r="D7" s="24">
        <v>22</v>
      </c>
      <c r="E7" s="25">
        <f>D7/C7</f>
        <v>1</v>
      </c>
    </row>
    <row r="8" spans="1:5" ht="34.5" customHeight="1">
      <c r="A8" s="3">
        <v>3</v>
      </c>
      <c r="B8" s="7" t="s">
        <v>55</v>
      </c>
      <c r="C8" s="24">
        <v>54</v>
      </c>
      <c r="D8" s="24">
        <v>54</v>
      </c>
      <c r="E8" s="25">
        <f>D8/C8</f>
        <v>1</v>
      </c>
    </row>
    <row r="9" spans="1:5" ht="53.25" customHeight="1">
      <c r="A9" s="3">
        <v>4</v>
      </c>
      <c r="B9" s="7" t="s">
        <v>56</v>
      </c>
      <c r="C9" s="24">
        <v>44</v>
      </c>
      <c r="D9" s="24">
        <v>44</v>
      </c>
      <c r="E9" s="25">
        <f>D9/C9</f>
        <v>1</v>
      </c>
    </row>
    <row r="10" spans="1:5" ht="33" customHeight="1">
      <c r="A10" s="50" t="s">
        <v>57</v>
      </c>
      <c r="B10" s="50"/>
      <c r="C10" s="50"/>
      <c r="D10" s="50"/>
      <c r="E10" s="50"/>
    </row>
    <row r="11" spans="1:6" ht="76.5" customHeight="1">
      <c r="A11" s="20">
        <v>1</v>
      </c>
      <c r="B11" s="19" t="s">
        <v>37</v>
      </c>
      <c r="C11" s="4" t="s">
        <v>2</v>
      </c>
      <c r="D11" s="4" t="s">
        <v>3</v>
      </c>
      <c r="E11" s="3" t="s">
        <v>6</v>
      </c>
      <c r="F11" s="2"/>
    </row>
    <row r="12" spans="1:5" ht="54.75" customHeight="1">
      <c r="A12" s="20"/>
      <c r="B12" s="4" t="s">
        <v>24</v>
      </c>
      <c r="C12" s="26">
        <f>E14+E15</f>
        <v>2.3607843137254902</v>
      </c>
      <c r="D12" s="27">
        <v>2</v>
      </c>
      <c r="E12" s="26">
        <f>C12/D12</f>
        <v>1.1803921568627451</v>
      </c>
    </row>
    <row r="13" spans="1:5" ht="104.25" customHeight="1">
      <c r="A13" s="20"/>
      <c r="B13" s="4" t="s">
        <v>40</v>
      </c>
      <c r="C13" s="9" t="s">
        <v>5</v>
      </c>
      <c r="D13" s="9" t="s">
        <v>4</v>
      </c>
      <c r="E13" s="32"/>
    </row>
    <row r="14" spans="1:5" ht="48" customHeight="1">
      <c r="A14" s="3">
        <v>5</v>
      </c>
      <c r="B14" s="7" t="s">
        <v>58</v>
      </c>
      <c r="C14" s="24">
        <v>2821</v>
      </c>
      <c r="D14" s="24">
        <v>2821</v>
      </c>
      <c r="E14" s="25">
        <f>C14/D14</f>
        <v>1</v>
      </c>
    </row>
    <row r="15" spans="1:5" ht="37.5" customHeight="1">
      <c r="A15" s="3">
        <v>6</v>
      </c>
      <c r="B15" s="7" t="s">
        <v>59</v>
      </c>
      <c r="C15" s="8">
        <v>51</v>
      </c>
      <c r="D15" s="8">
        <v>69.4</v>
      </c>
      <c r="E15" s="25">
        <f>D15/C15</f>
        <v>1.3607843137254902</v>
      </c>
    </row>
    <row r="16" spans="1:5" ht="90.75" customHeight="1">
      <c r="A16" s="20">
        <v>2</v>
      </c>
      <c r="B16" s="18" t="s">
        <v>12</v>
      </c>
      <c r="C16" s="22" t="s">
        <v>30</v>
      </c>
      <c r="D16" s="4" t="s">
        <v>31</v>
      </c>
      <c r="E16" s="3"/>
    </row>
    <row r="17" spans="1:5" ht="29.25" customHeight="1">
      <c r="A17" s="3"/>
      <c r="B17" s="3" t="s">
        <v>15</v>
      </c>
      <c r="C17" s="12">
        <v>2038.09</v>
      </c>
      <c r="D17" s="12">
        <v>2038.09</v>
      </c>
      <c r="E17" s="10">
        <f>D17/C17</f>
        <v>1</v>
      </c>
    </row>
    <row r="18" spans="1:5" ht="47.25">
      <c r="A18" s="20">
        <v>3</v>
      </c>
      <c r="B18" s="18" t="s">
        <v>32</v>
      </c>
      <c r="C18" s="29" t="s">
        <v>18</v>
      </c>
      <c r="D18" s="4" t="s">
        <v>19</v>
      </c>
      <c r="E18" s="4"/>
    </row>
    <row r="19" spans="1:5" ht="26.25" customHeight="1">
      <c r="A19" s="3"/>
      <c r="B19" s="3" t="s">
        <v>17</v>
      </c>
      <c r="C19" s="11">
        <f>(E14+E15)/2</f>
        <v>1.1803921568627451</v>
      </c>
      <c r="D19" s="11">
        <f>E17</f>
        <v>1</v>
      </c>
      <c r="E19" s="31">
        <f>C19/D19</f>
        <v>1.1803921568627451</v>
      </c>
    </row>
    <row r="20" spans="1:5" ht="26.25" customHeight="1">
      <c r="A20" s="50" t="s">
        <v>60</v>
      </c>
      <c r="B20" s="50"/>
      <c r="C20" s="50"/>
      <c r="D20" s="50"/>
      <c r="E20" s="50"/>
    </row>
    <row r="21" spans="1:6" ht="76.5" customHeight="1">
      <c r="A21" s="20">
        <v>1</v>
      </c>
      <c r="B21" s="19" t="s">
        <v>37</v>
      </c>
      <c r="C21" s="4" t="s">
        <v>2</v>
      </c>
      <c r="D21" s="4" t="s">
        <v>3</v>
      </c>
      <c r="E21" s="3" t="s">
        <v>6</v>
      </c>
      <c r="F21" s="2"/>
    </row>
    <row r="22" spans="1:5" ht="54.75" customHeight="1">
      <c r="A22" s="20"/>
      <c r="B22" s="4" t="s">
        <v>24</v>
      </c>
      <c r="C22" s="26">
        <f>E24+E25</f>
        <v>2</v>
      </c>
      <c r="D22" s="27">
        <v>2</v>
      </c>
      <c r="E22" s="26">
        <f>C22/D22</f>
        <v>1</v>
      </c>
    </row>
    <row r="23" spans="1:5" ht="104.25" customHeight="1">
      <c r="A23" s="20"/>
      <c r="B23" s="4" t="s">
        <v>7</v>
      </c>
      <c r="C23" s="9" t="s">
        <v>5</v>
      </c>
      <c r="D23" s="9" t="s">
        <v>4</v>
      </c>
      <c r="E23" s="32"/>
    </row>
    <row r="24" spans="1:5" ht="35.25" customHeight="1">
      <c r="A24" s="3">
        <v>1</v>
      </c>
      <c r="B24" s="7" t="s">
        <v>61</v>
      </c>
      <c r="C24" s="24">
        <v>2613</v>
      </c>
      <c r="D24" s="24">
        <v>2613</v>
      </c>
      <c r="E24" s="25">
        <f>C24/D24</f>
        <v>1</v>
      </c>
    </row>
    <row r="25" spans="1:5" ht="39" customHeight="1">
      <c r="A25" s="3">
        <v>2</v>
      </c>
      <c r="B25" s="7" t="s">
        <v>62</v>
      </c>
      <c r="C25" s="24">
        <v>64</v>
      </c>
      <c r="D25" s="24">
        <v>64</v>
      </c>
      <c r="E25" s="25">
        <f>C25/D25</f>
        <v>1</v>
      </c>
    </row>
    <row r="26" spans="1:5" ht="75" customHeight="1">
      <c r="A26" s="20">
        <v>2</v>
      </c>
      <c r="B26" s="18" t="s">
        <v>12</v>
      </c>
      <c r="C26" s="22" t="s">
        <v>30</v>
      </c>
      <c r="D26" s="4" t="s">
        <v>31</v>
      </c>
      <c r="E26" s="3"/>
    </row>
    <row r="27" spans="1:5" ht="29.25" customHeight="1">
      <c r="A27" s="3"/>
      <c r="B27" s="3" t="s">
        <v>15</v>
      </c>
      <c r="C27" s="12">
        <v>5343.96</v>
      </c>
      <c r="D27" s="12">
        <v>5343.98</v>
      </c>
      <c r="E27" s="10">
        <f>D27/C27</f>
        <v>1.000003742542983</v>
      </c>
    </row>
    <row r="28" spans="1:5" ht="47.25">
      <c r="A28" s="20">
        <v>3</v>
      </c>
      <c r="B28" s="18" t="s">
        <v>32</v>
      </c>
      <c r="C28" s="29" t="s">
        <v>18</v>
      </c>
      <c r="D28" s="4" t="s">
        <v>19</v>
      </c>
      <c r="E28" s="4"/>
    </row>
    <row r="29" spans="1:5" ht="26.25" customHeight="1">
      <c r="A29" s="3"/>
      <c r="B29" s="3" t="s">
        <v>17</v>
      </c>
      <c r="C29" s="11">
        <f>E22+E4</f>
        <v>2</v>
      </c>
      <c r="D29" s="11">
        <f>E27+E17</f>
        <v>2.000003742542983</v>
      </c>
      <c r="E29" s="31">
        <f>C29/D29</f>
        <v>0.9999981287320101</v>
      </c>
    </row>
    <row r="30" spans="1:5" ht="27" customHeight="1">
      <c r="A30" s="51" t="s">
        <v>109</v>
      </c>
      <c r="B30" s="51"/>
      <c r="C30" s="51"/>
      <c r="D30" s="51"/>
      <c r="E30" s="51"/>
    </row>
    <row r="31" spans="1:5" ht="75" customHeight="1">
      <c r="A31" s="20">
        <v>2</v>
      </c>
      <c r="B31" s="18" t="s">
        <v>12</v>
      </c>
      <c r="C31" s="22" t="s">
        <v>30</v>
      </c>
      <c r="D31" s="4" t="s">
        <v>31</v>
      </c>
      <c r="E31" s="3"/>
    </row>
    <row r="32" spans="1:5" ht="29.25" customHeight="1">
      <c r="A32" s="3"/>
      <c r="B32" s="3" t="s">
        <v>15</v>
      </c>
      <c r="C32" s="12">
        <f>C27+C17</f>
        <v>7382.05</v>
      </c>
      <c r="D32" s="12">
        <f>D27+D17</f>
        <v>7382.07</v>
      </c>
      <c r="E32" s="10">
        <f>D32/C32</f>
        <v>1.000002709274524</v>
      </c>
    </row>
    <row r="33" spans="1:5" ht="47.25">
      <c r="A33" s="20">
        <v>3</v>
      </c>
      <c r="B33" s="18" t="s">
        <v>32</v>
      </c>
      <c r="C33" s="29" t="s">
        <v>18</v>
      </c>
      <c r="D33" s="4" t="s">
        <v>19</v>
      </c>
      <c r="E33" s="4"/>
    </row>
    <row r="34" spans="1:5" ht="26.25" customHeight="1">
      <c r="A34" s="3"/>
      <c r="B34" s="3" t="s">
        <v>17</v>
      </c>
      <c r="C34" s="11">
        <f>(E22+E12+E4)/3</f>
        <v>1.0601307189542484</v>
      </c>
      <c r="D34" s="11">
        <f>E32</f>
        <v>1.000002709274524</v>
      </c>
      <c r="E34" s="31">
        <f>C34/D34</f>
        <v>1.0601278467768809</v>
      </c>
    </row>
    <row r="35" spans="1:5" ht="12" customHeight="1">
      <c r="A35" s="13"/>
      <c r="B35" s="14"/>
      <c r="C35" s="15"/>
      <c r="D35" s="16"/>
      <c r="E35" s="15"/>
    </row>
    <row r="36" spans="1:5" ht="21" customHeight="1">
      <c r="A36" s="1"/>
      <c r="B36" s="59" t="s">
        <v>134</v>
      </c>
      <c r="C36" s="59"/>
      <c r="D36" s="59"/>
      <c r="E36" s="59"/>
    </row>
    <row r="37" spans="1:5" ht="49.5" customHeight="1">
      <c r="A37" s="1"/>
      <c r="B37" s="59"/>
      <c r="C37" s="59"/>
      <c r="D37" s="59"/>
      <c r="E37" s="59"/>
    </row>
    <row r="38" spans="1:5" ht="48.75" customHeight="1">
      <c r="A38" s="1"/>
      <c r="B38" s="48" t="s">
        <v>41</v>
      </c>
      <c r="C38" s="49"/>
      <c r="D38" s="49"/>
      <c r="E38" s="49"/>
    </row>
    <row r="40" ht="15">
      <c r="B40" s="1" t="s">
        <v>21</v>
      </c>
    </row>
    <row r="41" ht="15">
      <c r="B41" s="1" t="s">
        <v>22</v>
      </c>
    </row>
    <row r="42" ht="15">
      <c r="B42" s="1" t="s">
        <v>23</v>
      </c>
    </row>
    <row r="44" ht="15">
      <c r="C44" t="s">
        <v>0</v>
      </c>
    </row>
  </sheetData>
  <sheetProtection/>
  <mergeCells count="7">
    <mergeCell ref="B1:E1"/>
    <mergeCell ref="A2:E2"/>
    <mergeCell ref="A20:E20"/>
    <mergeCell ref="B36:E37"/>
    <mergeCell ref="B38:E38"/>
    <mergeCell ref="A10:E10"/>
    <mergeCell ref="A30:E30"/>
  </mergeCells>
  <printOptions/>
  <pageMargins left="0.7" right="0.7" top="0.75" bottom="0.75" header="0.3" footer="0.3"/>
  <pageSetup fitToHeight="0" fitToWidth="1"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zoomScalePageLayoutView="0" workbookViewId="0" topLeftCell="A10">
      <selection activeCell="E35" sqref="E35"/>
    </sheetView>
  </sheetViews>
  <sheetFormatPr defaultColWidth="9.140625" defaultRowHeight="15"/>
  <cols>
    <col min="1" max="1" width="4.7109375" style="0" customWidth="1"/>
    <col min="2" max="2" width="44.00390625" style="0" customWidth="1"/>
    <col min="3" max="3" width="37.00390625" style="0" customWidth="1"/>
    <col min="4" max="4" width="34.8515625" style="0" customWidth="1"/>
    <col min="5" max="5" width="24.57421875" style="17" customWidth="1"/>
  </cols>
  <sheetData>
    <row r="1" spans="1:5" ht="32.25" customHeight="1">
      <c r="A1" s="33" t="s">
        <v>63</v>
      </c>
      <c r="B1" s="45" t="s">
        <v>153</v>
      </c>
      <c r="C1" s="46"/>
      <c r="D1" s="46"/>
      <c r="E1" s="46"/>
    </row>
    <row r="2" spans="1:5" ht="33" customHeight="1">
      <c r="A2" s="45"/>
      <c r="B2" s="45"/>
      <c r="C2" s="45"/>
      <c r="D2" s="45"/>
      <c r="E2" s="45"/>
    </row>
    <row r="3" spans="1:6" ht="76.5" customHeight="1">
      <c r="A3" s="20">
        <v>1</v>
      </c>
      <c r="B3" s="19" t="s">
        <v>37</v>
      </c>
      <c r="C3" s="4" t="s">
        <v>2</v>
      </c>
      <c r="D3" s="4" t="s">
        <v>3</v>
      </c>
      <c r="E3" s="3" t="s">
        <v>6</v>
      </c>
      <c r="F3" s="2"/>
    </row>
    <row r="4" spans="1:5" ht="54.75" customHeight="1">
      <c r="A4" s="39"/>
      <c r="B4" s="40" t="s">
        <v>24</v>
      </c>
      <c r="C4" s="41">
        <f>E6+E7</f>
        <v>2</v>
      </c>
      <c r="D4" s="42">
        <v>2</v>
      </c>
      <c r="E4" s="41">
        <f>C4/D4</f>
        <v>1</v>
      </c>
    </row>
    <row r="5" spans="1:5" ht="104.25" customHeight="1">
      <c r="A5" s="20"/>
      <c r="B5" s="4" t="s">
        <v>40</v>
      </c>
      <c r="C5" s="9" t="s">
        <v>5</v>
      </c>
      <c r="D5" s="9" t="s">
        <v>4</v>
      </c>
      <c r="E5" s="32"/>
    </row>
    <row r="6" spans="1:5" ht="42.75" customHeight="1">
      <c r="A6" s="3">
        <v>1</v>
      </c>
      <c r="B6" s="7" t="s">
        <v>105</v>
      </c>
      <c r="C6" s="24">
        <v>2</v>
      </c>
      <c r="D6" s="24">
        <v>2</v>
      </c>
      <c r="E6" s="25">
        <f>C6/D6</f>
        <v>1</v>
      </c>
    </row>
    <row r="7" spans="1:5" ht="28.5" customHeight="1">
      <c r="A7" s="3">
        <v>2</v>
      </c>
      <c r="B7" s="7" t="s">
        <v>106</v>
      </c>
      <c r="C7" s="24">
        <v>8</v>
      </c>
      <c r="D7" s="24">
        <v>8</v>
      </c>
      <c r="E7" s="25">
        <f>C7/D7</f>
        <v>1</v>
      </c>
    </row>
    <row r="8" spans="1:5" ht="90.75" customHeight="1">
      <c r="A8" s="20">
        <v>2</v>
      </c>
      <c r="B8" s="18" t="s">
        <v>12</v>
      </c>
      <c r="C8" s="22" t="s">
        <v>30</v>
      </c>
      <c r="D8" s="4" t="s">
        <v>31</v>
      </c>
      <c r="E8" s="3"/>
    </row>
    <row r="9" spans="1:5" ht="29.25" customHeight="1">
      <c r="A9" s="3"/>
      <c r="B9" s="3" t="s">
        <v>15</v>
      </c>
      <c r="C9" s="12">
        <v>10088.28</v>
      </c>
      <c r="D9" s="12">
        <v>10088.28</v>
      </c>
      <c r="E9" s="10">
        <f>D9/C9</f>
        <v>1</v>
      </c>
    </row>
    <row r="10" spans="1:5" ht="47.25">
      <c r="A10" s="20">
        <v>3</v>
      </c>
      <c r="B10" s="18" t="s">
        <v>32</v>
      </c>
      <c r="C10" s="29" t="s">
        <v>18</v>
      </c>
      <c r="D10" s="4" t="s">
        <v>19</v>
      </c>
      <c r="E10" s="4"/>
    </row>
    <row r="11" spans="1:5" ht="26.25" customHeight="1">
      <c r="A11" s="3"/>
      <c r="B11" s="3" t="s">
        <v>17</v>
      </c>
      <c r="C11" s="11">
        <f>E4</f>
        <v>1</v>
      </c>
      <c r="D11" s="11">
        <f>E9</f>
        <v>1</v>
      </c>
      <c r="E11" s="31">
        <f>C11/D11</f>
        <v>1</v>
      </c>
    </row>
    <row r="12" spans="1:5" ht="26.25" customHeight="1">
      <c r="A12" s="13"/>
      <c r="B12" s="14"/>
      <c r="C12" s="15"/>
      <c r="D12" s="16"/>
      <c r="E12" s="15"/>
    </row>
    <row r="13" spans="1:5" ht="21" customHeight="1">
      <c r="A13" s="1"/>
      <c r="B13" s="59" t="s">
        <v>141</v>
      </c>
      <c r="C13" s="59"/>
      <c r="D13" s="59"/>
      <c r="E13" s="59"/>
    </row>
    <row r="14" spans="1:5" ht="39.75" customHeight="1">
      <c r="A14" s="1"/>
      <c r="B14" s="59"/>
      <c r="C14" s="59"/>
      <c r="D14" s="59"/>
      <c r="E14" s="59"/>
    </row>
    <row r="15" spans="1:5" ht="48.75" customHeight="1">
      <c r="A15" s="1"/>
      <c r="B15" s="48" t="s">
        <v>41</v>
      </c>
      <c r="C15" s="49"/>
      <c r="D15" s="49"/>
      <c r="E15" s="49"/>
    </row>
    <row r="19" ht="15">
      <c r="B19" s="1" t="s">
        <v>21</v>
      </c>
    </row>
    <row r="20" ht="15">
      <c r="B20" s="1" t="s">
        <v>22</v>
      </c>
    </row>
    <row r="21" ht="15">
      <c r="B21" s="1" t="s">
        <v>23</v>
      </c>
    </row>
    <row r="23" ht="15">
      <c r="C23" t="s">
        <v>0</v>
      </c>
    </row>
  </sheetData>
  <sheetProtection/>
  <mergeCells count="4">
    <mergeCell ref="B1:E1"/>
    <mergeCell ref="A2:E2"/>
    <mergeCell ref="B13:E14"/>
    <mergeCell ref="B15:E15"/>
  </mergeCells>
  <printOptions/>
  <pageMargins left="0.7" right="0.7" top="0.75" bottom="0.75" header="0.3" footer="0.3"/>
  <pageSetup fitToHeight="0" fitToWidth="1"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4"/>
  <sheetViews>
    <sheetView zoomScalePageLayoutView="0" workbookViewId="0" topLeftCell="A40">
      <selection activeCell="F60" sqref="F60"/>
    </sheetView>
  </sheetViews>
  <sheetFormatPr defaultColWidth="9.140625" defaultRowHeight="15"/>
  <cols>
    <col min="1" max="1" width="4.7109375" style="0" customWidth="1"/>
    <col min="2" max="2" width="44.00390625" style="0" customWidth="1"/>
    <col min="3" max="3" width="37.00390625" style="0" customWidth="1"/>
    <col min="4" max="4" width="34.8515625" style="0" customWidth="1"/>
    <col min="5" max="5" width="24.57421875" style="17" customWidth="1"/>
  </cols>
  <sheetData>
    <row r="1" spans="1:5" ht="32.25" customHeight="1">
      <c r="A1" s="33" t="s">
        <v>130</v>
      </c>
      <c r="B1" s="56" t="s">
        <v>128</v>
      </c>
      <c r="C1" s="57"/>
      <c r="D1" s="57"/>
      <c r="E1" s="57"/>
    </row>
    <row r="2" spans="1:5" ht="23.25" customHeight="1">
      <c r="A2" s="45" t="s">
        <v>71</v>
      </c>
      <c r="B2" s="45"/>
      <c r="C2" s="45"/>
      <c r="D2" s="45"/>
      <c r="E2" s="45"/>
    </row>
    <row r="3" spans="1:6" ht="76.5" customHeight="1">
      <c r="A3" s="20">
        <v>1</v>
      </c>
      <c r="B3" s="19" t="s">
        <v>37</v>
      </c>
      <c r="C3" s="4" t="s">
        <v>2</v>
      </c>
      <c r="D3" s="4" t="s">
        <v>3</v>
      </c>
      <c r="E3" s="3" t="s">
        <v>6</v>
      </c>
      <c r="F3" s="2"/>
    </row>
    <row r="4" spans="1:5" ht="30.75" customHeight="1">
      <c r="A4" s="20"/>
      <c r="B4" s="4" t="s">
        <v>24</v>
      </c>
      <c r="C4" s="26">
        <f>E7+E9+E10+E12+E13+E14+E11+E8</f>
        <v>8</v>
      </c>
      <c r="D4" s="27">
        <v>8</v>
      </c>
      <c r="E4" s="26">
        <f>C4/D4</f>
        <v>1</v>
      </c>
    </row>
    <row r="5" spans="1:5" ht="104.25" customHeight="1">
      <c r="A5" s="20"/>
      <c r="B5" s="4" t="s">
        <v>40</v>
      </c>
      <c r="C5" s="9" t="s">
        <v>5</v>
      </c>
      <c r="D5" s="9" t="s">
        <v>4</v>
      </c>
      <c r="E5" s="32"/>
    </row>
    <row r="6" spans="1:5" ht="41.25" customHeight="1">
      <c r="A6" s="3">
        <v>1</v>
      </c>
      <c r="B6" s="28" t="s">
        <v>64</v>
      </c>
      <c r="C6" s="8">
        <f>C7+C9+C10+C11+C12+C13+C8</f>
        <v>31</v>
      </c>
      <c r="D6" s="8">
        <f>D7+D9+D10+D11+D12+D13+D8</f>
        <v>31</v>
      </c>
      <c r="E6" s="25"/>
    </row>
    <row r="7" spans="1:5" ht="17.25" customHeight="1">
      <c r="A7" s="3"/>
      <c r="B7" s="28" t="s">
        <v>65</v>
      </c>
      <c r="C7" s="8">
        <v>7</v>
      </c>
      <c r="D7" s="8">
        <v>7</v>
      </c>
      <c r="E7" s="25">
        <f aca="true" t="shared" si="0" ref="E7:E14">D7/C7</f>
        <v>1</v>
      </c>
    </row>
    <row r="8" spans="1:5" ht="17.25" customHeight="1">
      <c r="A8" s="3"/>
      <c r="B8" s="28" t="s">
        <v>107</v>
      </c>
      <c r="C8" s="8">
        <v>1</v>
      </c>
      <c r="D8" s="8">
        <v>1</v>
      </c>
      <c r="E8" s="25">
        <f>D8/C8</f>
        <v>1</v>
      </c>
    </row>
    <row r="9" spans="1:5" ht="18.75" customHeight="1">
      <c r="A9" s="3"/>
      <c r="B9" s="28" t="s">
        <v>66</v>
      </c>
      <c r="C9" s="8">
        <v>3</v>
      </c>
      <c r="D9" s="8">
        <v>3</v>
      </c>
      <c r="E9" s="25">
        <f t="shared" si="0"/>
        <v>1</v>
      </c>
    </row>
    <row r="10" spans="1:5" ht="15.75" customHeight="1">
      <c r="A10" s="3"/>
      <c r="B10" s="28" t="s">
        <v>67</v>
      </c>
      <c r="C10" s="8">
        <v>14</v>
      </c>
      <c r="D10" s="8">
        <v>14</v>
      </c>
      <c r="E10" s="25">
        <f t="shared" si="0"/>
        <v>1</v>
      </c>
    </row>
    <row r="11" spans="1:5" ht="17.25" customHeight="1">
      <c r="A11" s="3"/>
      <c r="B11" s="28" t="s">
        <v>68</v>
      </c>
      <c r="C11" s="8">
        <v>4</v>
      </c>
      <c r="D11" s="8">
        <v>4</v>
      </c>
      <c r="E11" s="25">
        <f t="shared" si="0"/>
        <v>1</v>
      </c>
    </row>
    <row r="12" spans="1:5" ht="18" customHeight="1">
      <c r="A12" s="3"/>
      <c r="B12" s="28" t="s">
        <v>69</v>
      </c>
      <c r="C12" s="8">
        <v>1</v>
      </c>
      <c r="D12" s="8">
        <v>1</v>
      </c>
      <c r="E12" s="25">
        <f t="shared" si="0"/>
        <v>1</v>
      </c>
    </row>
    <row r="13" spans="1:5" ht="30" customHeight="1">
      <c r="A13" s="3"/>
      <c r="B13" s="28" t="s">
        <v>108</v>
      </c>
      <c r="C13" s="8">
        <v>1</v>
      </c>
      <c r="D13" s="8">
        <v>1</v>
      </c>
      <c r="E13" s="25">
        <f t="shared" si="0"/>
        <v>1</v>
      </c>
    </row>
    <row r="14" spans="1:5" ht="28.5" customHeight="1">
      <c r="A14" s="3">
        <v>2</v>
      </c>
      <c r="B14" s="28" t="s">
        <v>70</v>
      </c>
      <c r="C14" s="8">
        <v>9</v>
      </c>
      <c r="D14" s="8">
        <v>9</v>
      </c>
      <c r="E14" s="25">
        <f t="shared" si="0"/>
        <v>1</v>
      </c>
    </row>
    <row r="15" spans="1:5" ht="90.75" customHeight="1">
      <c r="A15" s="20">
        <v>2</v>
      </c>
      <c r="B15" s="18" t="s">
        <v>12</v>
      </c>
      <c r="C15" s="35" t="s">
        <v>30</v>
      </c>
      <c r="D15" s="9" t="s">
        <v>31</v>
      </c>
      <c r="E15" s="3"/>
    </row>
    <row r="16" spans="1:5" ht="29.25" customHeight="1">
      <c r="A16" s="3"/>
      <c r="B16" s="3" t="s">
        <v>15</v>
      </c>
      <c r="C16" s="12">
        <v>19626.25</v>
      </c>
      <c r="D16" s="12">
        <v>19529.46</v>
      </c>
      <c r="E16" s="58">
        <f>D16/C16</f>
        <v>0.995068339596204</v>
      </c>
    </row>
    <row r="17" spans="1:5" ht="47.25">
      <c r="A17" s="20">
        <v>3</v>
      </c>
      <c r="B17" s="18" t="s">
        <v>32</v>
      </c>
      <c r="C17" s="29" t="s">
        <v>18</v>
      </c>
      <c r="D17" s="4" t="s">
        <v>19</v>
      </c>
      <c r="E17" s="4"/>
    </row>
    <row r="18" spans="1:5" ht="26.25" customHeight="1">
      <c r="A18" s="3"/>
      <c r="B18" s="3" t="s">
        <v>17</v>
      </c>
      <c r="C18" s="11">
        <f>E4</f>
        <v>1</v>
      </c>
      <c r="D18" s="11">
        <f>E16</f>
        <v>0.995068339596204</v>
      </c>
      <c r="E18" s="31">
        <f>C18/D18</f>
        <v>1.004956102216856</v>
      </c>
    </row>
    <row r="19" spans="1:5" ht="24.75" customHeight="1">
      <c r="A19" s="51" t="s">
        <v>72</v>
      </c>
      <c r="B19" s="51"/>
      <c r="C19" s="51"/>
      <c r="D19" s="51"/>
      <c r="E19" s="51"/>
    </row>
    <row r="20" spans="1:6" ht="76.5" customHeight="1">
      <c r="A20" s="20">
        <v>1</v>
      </c>
      <c r="B20" s="19" t="s">
        <v>37</v>
      </c>
      <c r="C20" s="4" t="s">
        <v>2</v>
      </c>
      <c r="D20" s="4" t="s">
        <v>3</v>
      </c>
      <c r="E20" s="3" t="s">
        <v>6</v>
      </c>
      <c r="F20" s="2"/>
    </row>
    <row r="21" spans="1:5" ht="37.5" customHeight="1">
      <c r="A21" s="20"/>
      <c r="B21" s="4" t="s">
        <v>24</v>
      </c>
      <c r="C21" s="26">
        <f>E24+E25</f>
        <v>2</v>
      </c>
      <c r="D21" s="27">
        <v>2</v>
      </c>
      <c r="E21" s="26">
        <f>C21/D21</f>
        <v>1</v>
      </c>
    </row>
    <row r="22" spans="1:5" ht="104.25" customHeight="1">
      <c r="A22" s="20"/>
      <c r="B22" s="4" t="s">
        <v>40</v>
      </c>
      <c r="C22" s="9" t="s">
        <v>5</v>
      </c>
      <c r="D22" s="9" t="s">
        <v>4</v>
      </c>
      <c r="E22" s="32"/>
    </row>
    <row r="23" spans="1:5" ht="45" customHeight="1">
      <c r="A23" s="3">
        <v>1</v>
      </c>
      <c r="B23" s="28" t="s">
        <v>75</v>
      </c>
      <c r="C23" s="8"/>
      <c r="D23" s="8"/>
      <c r="E23" s="25"/>
    </row>
    <row r="24" spans="1:5" ht="17.25" customHeight="1">
      <c r="A24" s="3"/>
      <c r="B24" s="7" t="s">
        <v>73</v>
      </c>
      <c r="C24" s="8">
        <v>45.23</v>
      </c>
      <c r="D24" s="8">
        <v>45.23</v>
      </c>
      <c r="E24" s="25">
        <f>D24/C24</f>
        <v>1</v>
      </c>
    </row>
    <row r="25" spans="1:5" ht="18.75" customHeight="1">
      <c r="A25" s="3"/>
      <c r="B25" s="7" t="s">
        <v>74</v>
      </c>
      <c r="C25" s="8">
        <v>45.23</v>
      </c>
      <c r="D25" s="8">
        <v>45.23</v>
      </c>
      <c r="E25" s="25">
        <f>D25/C25</f>
        <v>1</v>
      </c>
    </row>
    <row r="26" spans="1:5" ht="90.75" customHeight="1">
      <c r="A26" s="20">
        <v>2</v>
      </c>
      <c r="B26" s="18" t="s">
        <v>12</v>
      </c>
      <c r="C26" s="22" t="s">
        <v>30</v>
      </c>
      <c r="D26" s="4" t="s">
        <v>31</v>
      </c>
      <c r="E26" s="3"/>
    </row>
    <row r="27" spans="1:5" ht="29.25" customHeight="1">
      <c r="A27" s="3"/>
      <c r="B27" s="3" t="s">
        <v>15</v>
      </c>
      <c r="C27" s="12">
        <v>5546.51</v>
      </c>
      <c r="D27" s="12">
        <v>5549.51</v>
      </c>
      <c r="E27" s="10">
        <f>D27/C27</f>
        <v>1.0005408806618936</v>
      </c>
    </row>
    <row r="28" spans="1:5" ht="47.25">
      <c r="A28" s="20">
        <v>3</v>
      </c>
      <c r="B28" s="18" t="s">
        <v>32</v>
      </c>
      <c r="C28" s="29" t="s">
        <v>18</v>
      </c>
      <c r="D28" s="4" t="s">
        <v>19</v>
      </c>
      <c r="E28" s="4"/>
    </row>
    <row r="29" spans="1:5" ht="26.25" customHeight="1">
      <c r="A29" s="3"/>
      <c r="B29" s="3" t="s">
        <v>17</v>
      </c>
      <c r="C29" s="11">
        <f>E21</f>
        <v>1</v>
      </c>
      <c r="D29" s="11">
        <f>E27</f>
        <v>1.0005408806618936</v>
      </c>
      <c r="E29" s="31">
        <f>C29/D29</f>
        <v>0.9994594117318467</v>
      </c>
    </row>
    <row r="30" spans="1:5" ht="22.5" customHeight="1">
      <c r="A30" s="51" t="s">
        <v>76</v>
      </c>
      <c r="B30" s="51"/>
      <c r="C30" s="51"/>
      <c r="D30" s="51"/>
      <c r="E30" s="51"/>
    </row>
    <row r="31" spans="1:6" ht="76.5" customHeight="1">
      <c r="A31" s="20">
        <v>1</v>
      </c>
      <c r="B31" s="19" t="s">
        <v>37</v>
      </c>
      <c r="C31" s="4" t="s">
        <v>2</v>
      </c>
      <c r="D31" s="4" t="s">
        <v>3</v>
      </c>
      <c r="E31" s="3" t="s">
        <v>6</v>
      </c>
      <c r="F31" s="2"/>
    </row>
    <row r="32" spans="1:5" ht="30.75" customHeight="1">
      <c r="A32" s="20"/>
      <c r="B32" s="4" t="s">
        <v>24</v>
      </c>
      <c r="C32" s="26">
        <v>0</v>
      </c>
      <c r="D32" s="27">
        <v>2</v>
      </c>
      <c r="E32" s="26">
        <f>C32/D32</f>
        <v>0</v>
      </c>
    </row>
    <row r="33" spans="1:5" ht="104.25" customHeight="1">
      <c r="A33" s="20"/>
      <c r="B33" s="4" t="s">
        <v>40</v>
      </c>
      <c r="C33" s="9" t="s">
        <v>5</v>
      </c>
      <c r="D33" s="9" t="s">
        <v>4</v>
      </c>
      <c r="E33" s="32"/>
    </row>
    <row r="34" spans="1:5" ht="45" customHeight="1">
      <c r="A34" s="3">
        <v>1</v>
      </c>
      <c r="B34" s="6" t="s">
        <v>77</v>
      </c>
      <c r="C34" s="8">
        <v>0</v>
      </c>
      <c r="D34" s="8">
        <v>0</v>
      </c>
      <c r="E34" s="25">
        <v>0</v>
      </c>
    </row>
    <row r="35" spans="1:5" ht="35.25" customHeight="1">
      <c r="A35" s="3"/>
      <c r="B35" s="6" t="s">
        <v>78</v>
      </c>
      <c r="C35" s="8">
        <v>0</v>
      </c>
      <c r="D35" s="8">
        <v>0</v>
      </c>
      <c r="E35" s="25">
        <v>0</v>
      </c>
    </row>
    <row r="36" spans="1:5" ht="90.75" customHeight="1">
      <c r="A36" s="20">
        <v>2</v>
      </c>
      <c r="B36" s="18" t="s">
        <v>12</v>
      </c>
      <c r="C36" s="22" t="s">
        <v>30</v>
      </c>
      <c r="D36" s="4" t="s">
        <v>31</v>
      </c>
      <c r="E36" s="3"/>
    </row>
    <row r="37" spans="1:5" ht="29.25" customHeight="1">
      <c r="A37" s="3"/>
      <c r="B37" s="3" t="s">
        <v>15</v>
      </c>
      <c r="C37" s="12">
        <v>0</v>
      </c>
      <c r="D37" s="12">
        <v>0</v>
      </c>
      <c r="E37" s="10">
        <v>0</v>
      </c>
    </row>
    <row r="38" spans="1:5" ht="47.25">
      <c r="A38" s="20">
        <v>3</v>
      </c>
      <c r="B38" s="18" t="s">
        <v>32</v>
      </c>
      <c r="C38" s="29" t="s">
        <v>18</v>
      </c>
      <c r="D38" s="4" t="s">
        <v>19</v>
      </c>
      <c r="E38" s="4"/>
    </row>
    <row r="39" spans="1:5" ht="26.25" customHeight="1">
      <c r="A39" s="3"/>
      <c r="B39" s="3" t="s">
        <v>17</v>
      </c>
      <c r="C39" s="11">
        <f>E32</f>
        <v>0</v>
      </c>
      <c r="D39" s="11">
        <f>E37</f>
        <v>0</v>
      </c>
      <c r="E39" s="31">
        <v>0</v>
      </c>
    </row>
    <row r="40" spans="1:5" ht="27" customHeight="1">
      <c r="A40" s="51" t="s">
        <v>109</v>
      </c>
      <c r="B40" s="51"/>
      <c r="C40" s="51"/>
      <c r="D40" s="51"/>
      <c r="E40" s="51"/>
    </row>
    <row r="41" spans="1:5" ht="90.75" customHeight="1">
      <c r="A41" s="20">
        <v>2</v>
      </c>
      <c r="B41" s="18" t="s">
        <v>12</v>
      </c>
      <c r="C41" s="22" t="s">
        <v>30</v>
      </c>
      <c r="D41" s="4" t="s">
        <v>31</v>
      </c>
      <c r="E41" s="3"/>
    </row>
    <row r="42" spans="1:5" ht="29.25" customHeight="1">
      <c r="A42" s="3"/>
      <c r="B42" s="3" t="s">
        <v>15</v>
      </c>
      <c r="C42" s="12">
        <f>C37+C27+C16</f>
        <v>25172.760000000002</v>
      </c>
      <c r="D42" s="12">
        <f>D37+D27+D16</f>
        <v>25078.97</v>
      </c>
      <c r="E42" s="10">
        <f>D42/C42</f>
        <v>0.9962741471336476</v>
      </c>
    </row>
    <row r="43" spans="1:5" ht="47.25">
      <c r="A43" s="20">
        <v>3</v>
      </c>
      <c r="B43" s="18" t="s">
        <v>32</v>
      </c>
      <c r="C43" s="29" t="s">
        <v>18</v>
      </c>
      <c r="D43" s="4" t="s">
        <v>19</v>
      </c>
      <c r="E43" s="4"/>
    </row>
    <row r="44" spans="1:5" ht="26.25" customHeight="1">
      <c r="A44" s="3"/>
      <c r="B44" s="3" t="s">
        <v>17</v>
      </c>
      <c r="C44" s="11">
        <f>(E32+E21+E4)/3</f>
        <v>0.6666666666666666</v>
      </c>
      <c r="D44" s="11">
        <f>E42</f>
        <v>0.9962741471336476</v>
      </c>
      <c r="E44" s="31">
        <f>C44/D44</f>
        <v>0.6691598578410517</v>
      </c>
    </row>
    <row r="45" spans="1:5" ht="8.25" customHeight="1">
      <c r="A45" s="13"/>
      <c r="B45" s="14"/>
      <c r="C45" s="15"/>
      <c r="D45" s="16"/>
      <c r="E45" s="15"/>
    </row>
    <row r="46" spans="1:5" ht="21" customHeight="1">
      <c r="A46" s="1"/>
      <c r="B46" s="47" t="s">
        <v>129</v>
      </c>
      <c r="C46" s="47"/>
      <c r="D46" s="47"/>
      <c r="E46" s="47"/>
    </row>
    <row r="47" spans="1:5" ht="31.5" customHeight="1">
      <c r="A47" s="1"/>
      <c r="B47" s="47"/>
      <c r="C47" s="47"/>
      <c r="D47" s="47"/>
      <c r="E47" s="47"/>
    </row>
    <row r="48" spans="1:5" ht="48.75" customHeight="1">
      <c r="A48" s="1"/>
      <c r="B48" s="61" t="s">
        <v>41</v>
      </c>
      <c r="C48" s="62"/>
      <c r="D48" s="62"/>
      <c r="E48" s="62"/>
    </row>
    <row r="50" spans="2:4" ht="15">
      <c r="B50" s="44" t="s">
        <v>21</v>
      </c>
      <c r="C50" s="1" t="s">
        <v>22</v>
      </c>
      <c r="D50" s="1" t="s">
        <v>23</v>
      </c>
    </row>
    <row r="51" ht="15">
      <c r="B51" s="1"/>
    </row>
    <row r="52" ht="15">
      <c r="B52" s="1"/>
    </row>
    <row r="53" ht="15">
      <c r="B53" s="1"/>
    </row>
    <row r="54" ht="15">
      <c r="C54" t="s">
        <v>0</v>
      </c>
    </row>
  </sheetData>
  <sheetProtection/>
  <mergeCells count="7">
    <mergeCell ref="B1:E1"/>
    <mergeCell ref="A2:E2"/>
    <mergeCell ref="B46:E47"/>
    <mergeCell ref="B48:E48"/>
    <mergeCell ref="A19:E19"/>
    <mergeCell ref="A30:E30"/>
    <mergeCell ref="A40:E40"/>
  </mergeCells>
  <printOptions/>
  <pageMargins left="0.7" right="0.7" top="0.75" bottom="0.75" header="0.3" footer="0.3"/>
  <pageSetup fitToHeight="0" fitToWidth="1"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4"/>
  <sheetViews>
    <sheetView zoomScalePageLayoutView="0" workbookViewId="0" topLeftCell="A73">
      <selection activeCell="B76" sqref="B76:E77"/>
    </sheetView>
  </sheetViews>
  <sheetFormatPr defaultColWidth="9.140625" defaultRowHeight="15"/>
  <cols>
    <col min="1" max="1" width="4.7109375" style="0" customWidth="1"/>
    <col min="2" max="2" width="44.00390625" style="0" customWidth="1"/>
    <col min="3" max="3" width="37.00390625" style="0" customWidth="1"/>
    <col min="4" max="4" width="34.8515625" style="0" customWidth="1"/>
    <col min="5" max="5" width="24.57421875" style="17" customWidth="1"/>
  </cols>
  <sheetData>
    <row r="1" spans="1:5" ht="32.25" customHeight="1">
      <c r="A1" s="33" t="s">
        <v>79</v>
      </c>
      <c r="B1" s="45" t="s">
        <v>142</v>
      </c>
      <c r="C1" s="46"/>
      <c r="D1" s="46"/>
      <c r="E1" s="46"/>
    </row>
    <row r="2" spans="1:5" ht="39" customHeight="1">
      <c r="A2" s="45" t="s">
        <v>80</v>
      </c>
      <c r="B2" s="45"/>
      <c r="C2" s="45"/>
      <c r="D2" s="45"/>
      <c r="E2" s="45"/>
    </row>
    <row r="3" spans="1:6" ht="76.5" customHeight="1">
      <c r="A3" s="20">
        <v>1</v>
      </c>
      <c r="B3" s="19" t="s">
        <v>37</v>
      </c>
      <c r="C3" s="4" t="s">
        <v>2</v>
      </c>
      <c r="D3" s="4" t="s">
        <v>3</v>
      </c>
      <c r="E3" s="3" t="s">
        <v>6</v>
      </c>
      <c r="F3" s="2"/>
    </row>
    <row r="4" spans="1:5" ht="40.5" customHeight="1">
      <c r="A4" s="20"/>
      <c r="B4" s="4" t="s">
        <v>24</v>
      </c>
      <c r="C4" s="26">
        <f>E7++E6</f>
        <v>2</v>
      </c>
      <c r="D4" s="27">
        <v>2</v>
      </c>
      <c r="E4" s="26">
        <f>C4/D4</f>
        <v>1</v>
      </c>
    </row>
    <row r="5" spans="1:5" ht="104.25" customHeight="1">
      <c r="A5" s="20"/>
      <c r="B5" s="4" t="s">
        <v>40</v>
      </c>
      <c r="C5" s="9" t="s">
        <v>5</v>
      </c>
      <c r="D5" s="9" t="s">
        <v>4</v>
      </c>
      <c r="E5" s="32"/>
    </row>
    <row r="6" spans="1:5" ht="41.25" customHeight="1">
      <c r="A6" s="3">
        <v>1</v>
      </c>
      <c r="B6" s="28" t="s">
        <v>81</v>
      </c>
      <c r="C6" s="8">
        <v>1</v>
      </c>
      <c r="D6" s="8">
        <v>1</v>
      </c>
      <c r="E6" s="25">
        <f>D6/C6</f>
        <v>1</v>
      </c>
    </row>
    <row r="7" spans="1:5" ht="29.25" customHeight="1">
      <c r="A7" s="3"/>
      <c r="B7" s="6" t="s">
        <v>82</v>
      </c>
      <c r="C7" s="8">
        <v>1712</v>
      </c>
      <c r="D7" s="8">
        <v>1712</v>
      </c>
      <c r="E7" s="25">
        <f>D7/C7</f>
        <v>1</v>
      </c>
    </row>
    <row r="8" spans="1:5" ht="90.75" customHeight="1">
      <c r="A8" s="20">
        <v>2</v>
      </c>
      <c r="B8" s="18" t="s">
        <v>12</v>
      </c>
      <c r="C8" s="35" t="s">
        <v>30</v>
      </c>
      <c r="D8" s="9" t="s">
        <v>31</v>
      </c>
      <c r="E8" s="3"/>
    </row>
    <row r="9" spans="1:5" ht="29.25" customHeight="1">
      <c r="A9" s="3"/>
      <c r="B9" s="3" t="s">
        <v>15</v>
      </c>
      <c r="C9" s="12">
        <v>5357.12</v>
      </c>
      <c r="D9" s="12">
        <v>5357.07</v>
      </c>
      <c r="E9" s="10">
        <f>D9/C9</f>
        <v>0.9999906666268442</v>
      </c>
    </row>
    <row r="10" spans="1:5" ht="47.25">
      <c r="A10" s="20">
        <v>3</v>
      </c>
      <c r="B10" s="18" t="s">
        <v>32</v>
      </c>
      <c r="C10" s="29" t="s">
        <v>18</v>
      </c>
      <c r="D10" s="4" t="s">
        <v>19</v>
      </c>
      <c r="E10" s="4"/>
    </row>
    <row r="11" spans="1:5" ht="26.25" customHeight="1">
      <c r="A11" s="3"/>
      <c r="B11" s="3" t="s">
        <v>17</v>
      </c>
      <c r="C11" s="11">
        <f>E4</f>
        <v>1</v>
      </c>
      <c r="D11" s="11">
        <f>E9</f>
        <v>0.9999906666268442</v>
      </c>
      <c r="E11" s="31">
        <f>C11/D11</f>
        <v>1.0000093334602684</v>
      </c>
    </row>
    <row r="12" spans="1:5" ht="33" customHeight="1">
      <c r="A12" s="51" t="s">
        <v>83</v>
      </c>
      <c r="B12" s="51"/>
      <c r="C12" s="51"/>
      <c r="D12" s="51"/>
      <c r="E12" s="51"/>
    </row>
    <row r="13" spans="1:6" ht="76.5" customHeight="1">
      <c r="A13" s="20">
        <v>1</v>
      </c>
      <c r="B13" s="19" t="s">
        <v>37</v>
      </c>
      <c r="C13" s="4" t="s">
        <v>2</v>
      </c>
      <c r="D13" s="4" t="s">
        <v>3</v>
      </c>
      <c r="E13" s="3" t="s">
        <v>6</v>
      </c>
      <c r="F13" s="2"/>
    </row>
    <row r="14" spans="1:5" ht="37.5" customHeight="1">
      <c r="A14" s="20"/>
      <c r="B14" s="4" t="s">
        <v>24</v>
      </c>
      <c r="C14" s="26">
        <f>E16</f>
        <v>0</v>
      </c>
      <c r="D14" s="27">
        <v>0</v>
      </c>
      <c r="E14" s="26">
        <v>0</v>
      </c>
    </row>
    <row r="15" spans="1:5" ht="104.25" customHeight="1">
      <c r="A15" s="20"/>
      <c r="B15" s="4" t="s">
        <v>40</v>
      </c>
      <c r="C15" s="9" t="s">
        <v>5</v>
      </c>
      <c r="D15" s="9" t="s">
        <v>4</v>
      </c>
      <c r="E15" s="32"/>
    </row>
    <row r="16" spans="1:5" ht="45" customHeight="1">
      <c r="A16" s="3">
        <v>1</v>
      </c>
      <c r="B16" s="7" t="s">
        <v>84</v>
      </c>
      <c r="C16" s="8">
        <v>0</v>
      </c>
      <c r="D16" s="8">
        <v>0</v>
      </c>
      <c r="E16" s="25">
        <v>0</v>
      </c>
    </row>
    <row r="17" spans="1:5" ht="90.75" customHeight="1">
      <c r="A17" s="20">
        <v>2</v>
      </c>
      <c r="B17" s="18" t="s">
        <v>12</v>
      </c>
      <c r="C17" s="22" t="s">
        <v>30</v>
      </c>
      <c r="D17" s="4" t="s">
        <v>31</v>
      </c>
      <c r="E17" s="3"/>
    </row>
    <row r="18" spans="1:5" ht="29.25" customHeight="1">
      <c r="A18" s="3"/>
      <c r="B18" s="3" t="s">
        <v>15</v>
      </c>
      <c r="C18" s="12">
        <v>0</v>
      </c>
      <c r="D18" s="12">
        <v>0</v>
      </c>
      <c r="E18" s="10">
        <v>0</v>
      </c>
    </row>
    <row r="19" spans="1:5" ht="47.25">
      <c r="A19" s="20">
        <v>3</v>
      </c>
      <c r="B19" s="18" t="s">
        <v>32</v>
      </c>
      <c r="C19" s="29" t="s">
        <v>18</v>
      </c>
      <c r="D19" s="4" t="s">
        <v>19</v>
      </c>
      <c r="E19" s="4"/>
    </row>
    <row r="20" spans="1:5" ht="26.25" customHeight="1">
      <c r="A20" s="3"/>
      <c r="B20" s="3" t="s">
        <v>17</v>
      </c>
      <c r="C20" s="11">
        <f>E14</f>
        <v>0</v>
      </c>
      <c r="D20" s="12">
        <v>0</v>
      </c>
      <c r="E20" s="31">
        <v>0</v>
      </c>
    </row>
    <row r="21" spans="1:5" ht="27" customHeight="1">
      <c r="A21" s="51" t="s">
        <v>110</v>
      </c>
      <c r="B21" s="51"/>
      <c r="C21" s="51"/>
      <c r="D21" s="51"/>
      <c r="E21" s="51"/>
    </row>
    <row r="22" spans="1:6" ht="76.5" customHeight="1">
      <c r="A22" s="20">
        <v>1</v>
      </c>
      <c r="B22" s="19" t="s">
        <v>37</v>
      </c>
      <c r="C22" s="4" t="s">
        <v>2</v>
      </c>
      <c r="D22" s="4" t="s">
        <v>3</v>
      </c>
      <c r="E22" s="3" t="s">
        <v>6</v>
      </c>
      <c r="F22" s="2"/>
    </row>
    <row r="23" spans="1:5" ht="37.5" customHeight="1">
      <c r="A23" s="20"/>
      <c r="B23" s="4" t="s">
        <v>24</v>
      </c>
      <c r="C23" s="26">
        <v>0</v>
      </c>
      <c r="D23" s="27">
        <v>2</v>
      </c>
      <c r="E23" s="26">
        <f>C23/D23</f>
        <v>0</v>
      </c>
    </row>
    <row r="24" spans="1:5" ht="104.25" customHeight="1">
      <c r="A24" s="20"/>
      <c r="B24" s="4" t="s">
        <v>40</v>
      </c>
      <c r="C24" s="9" t="s">
        <v>5</v>
      </c>
      <c r="D24" s="9" t="s">
        <v>4</v>
      </c>
      <c r="E24" s="32"/>
    </row>
    <row r="25" spans="1:5" ht="45" customHeight="1">
      <c r="A25" s="3">
        <v>1</v>
      </c>
      <c r="B25" s="7" t="s">
        <v>111</v>
      </c>
      <c r="C25" s="8">
        <v>0</v>
      </c>
      <c r="D25" s="8">
        <v>0</v>
      </c>
      <c r="E25" s="25">
        <v>0</v>
      </c>
    </row>
    <row r="26" spans="1:5" ht="45" customHeight="1">
      <c r="A26" s="3" t="s">
        <v>113</v>
      </c>
      <c r="B26" s="43" t="s">
        <v>112</v>
      </c>
      <c r="C26" s="8">
        <v>0</v>
      </c>
      <c r="D26" s="8">
        <v>0</v>
      </c>
      <c r="E26" s="25">
        <v>0</v>
      </c>
    </row>
    <row r="27" spans="1:5" ht="46.5" customHeight="1">
      <c r="A27" s="3">
        <v>2</v>
      </c>
      <c r="B27" s="7" t="s">
        <v>85</v>
      </c>
      <c r="C27" s="8">
        <v>0</v>
      </c>
      <c r="D27" s="8">
        <v>0</v>
      </c>
      <c r="E27" s="25">
        <v>0</v>
      </c>
    </row>
    <row r="28" spans="1:5" ht="90.75" customHeight="1">
      <c r="A28" s="20">
        <v>2</v>
      </c>
      <c r="B28" s="18" t="s">
        <v>12</v>
      </c>
      <c r="C28" s="22" t="s">
        <v>30</v>
      </c>
      <c r="D28" s="4" t="s">
        <v>31</v>
      </c>
      <c r="E28" s="3"/>
    </row>
    <row r="29" spans="1:5" ht="29.25" customHeight="1">
      <c r="A29" s="3"/>
      <c r="B29" s="3" t="s">
        <v>15</v>
      </c>
      <c r="C29" s="12">
        <v>0</v>
      </c>
      <c r="D29" s="12">
        <v>0</v>
      </c>
      <c r="E29" s="10">
        <v>0</v>
      </c>
    </row>
    <row r="30" spans="1:5" ht="47.25">
      <c r="A30" s="20">
        <v>3</v>
      </c>
      <c r="B30" s="18" t="s">
        <v>32</v>
      </c>
      <c r="C30" s="29" t="s">
        <v>18</v>
      </c>
      <c r="D30" s="4" t="s">
        <v>19</v>
      </c>
      <c r="E30" s="4"/>
    </row>
    <row r="31" spans="1:5" ht="26.25" customHeight="1">
      <c r="A31" s="3"/>
      <c r="B31" s="3" t="s">
        <v>17</v>
      </c>
      <c r="C31" s="11">
        <f>E23</f>
        <v>0</v>
      </c>
      <c r="D31" s="12">
        <v>0</v>
      </c>
      <c r="E31" s="31">
        <v>0</v>
      </c>
    </row>
    <row r="32" spans="1:5" ht="33.75" customHeight="1">
      <c r="A32" s="51" t="s">
        <v>114</v>
      </c>
      <c r="B32" s="51"/>
      <c r="C32" s="51"/>
      <c r="D32" s="51"/>
      <c r="E32" s="51"/>
    </row>
    <row r="33" spans="1:6" ht="76.5" customHeight="1">
      <c r="A33" s="20">
        <v>1</v>
      </c>
      <c r="B33" s="19" t="s">
        <v>37</v>
      </c>
      <c r="C33" s="4" t="s">
        <v>2</v>
      </c>
      <c r="D33" s="4" t="s">
        <v>3</v>
      </c>
      <c r="E33" s="3" t="s">
        <v>6</v>
      </c>
      <c r="F33" s="2"/>
    </row>
    <row r="34" spans="1:5" ht="37.5" customHeight="1">
      <c r="A34" s="20"/>
      <c r="B34" s="4" t="s">
        <v>24</v>
      </c>
      <c r="C34" s="26">
        <f>E36</f>
        <v>1</v>
      </c>
      <c r="D34" s="27">
        <v>1</v>
      </c>
      <c r="E34" s="26">
        <f>C34/D34</f>
        <v>1</v>
      </c>
    </row>
    <row r="35" spans="1:5" ht="104.25" customHeight="1">
      <c r="A35" s="20"/>
      <c r="B35" s="4" t="s">
        <v>40</v>
      </c>
      <c r="C35" s="9" t="s">
        <v>5</v>
      </c>
      <c r="D35" s="9" t="s">
        <v>4</v>
      </c>
      <c r="E35" s="32"/>
    </row>
    <row r="36" spans="1:5" ht="51.75" customHeight="1">
      <c r="A36" s="3">
        <v>1</v>
      </c>
      <c r="B36" s="36" t="s">
        <v>115</v>
      </c>
      <c r="C36" s="8">
        <v>100</v>
      </c>
      <c r="D36" s="8">
        <v>100</v>
      </c>
      <c r="E36" s="25">
        <f>D36/C36</f>
        <v>1</v>
      </c>
    </row>
    <row r="37" spans="1:5" ht="90.75" customHeight="1">
      <c r="A37" s="20">
        <v>2</v>
      </c>
      <c r="B37" s="18" t="s">
        <v>12</v>
      </c>
      <c r="C37" s="22" t="s">
        <v>30</v>
      </c>
      <c r="D37" s="4" t="s">
        <v>31</v>
      </c>
      <c r="E37" s="3"/>
    </row>
    <row r="38" spans="1:5" ht="29.25" customHeight="1">
      <c r="A38" s="3"/>
      <c r="B38" s="3" t="s">
        <v>15</v>
      </c>
      <c r="C38" s="12">
        <v>108.65</v>
      </c>
      <c r="D38" s="12">
        <v>108.65</v>
      </c>
      <c r="E38" s="10">
        <f>D38/C38</f>
        <v>1</v>
      </c>
    </row>
    <row r="39" spans="1:5" ht="47.25">
      <c r="A39" s="20">
        <v>3</v>
      </c>
      <c r="B39" s="18" t="s">
        <v>32</v>
      </c>
      <c r="C39" s="29" t="s">
        <v>18</v>
      </c>
      <c r="D39" s="4" t="s">
        <v>19</v>
      </c>
      <c r="E39" s="4"/>
    </row>
    <row r="40" spans="1:5" ht="26.25" customHeight="1">
      <c r="A40" s="3"/>
      <c r="B40" s="3" t="s">
        <v>17</v>
      </c>
      <c r="C40" s="11">
        <f>E34</f>
        <v>1</v>
      </c>
      <c r="D40" s="11">
        <f>E38</f>
        <v>1</v>
      </c>
      <c r="E40" s="31">
        <f>D40/C40</f>
        <v>1</v>
      </c>
    </row>
    <row r="41" spans="1:5" ht="27" customHeight="1">
      <c r="A41" s="51" t="s">
        <v>116</v>
      </c>
      <c r="B41" s="51"/>
      <c r="C41" s="51"/>
      <c r="D41" s="51"/>
      <c r="E41" s="51"/>
    </row>
    <row r="42" spans="1:6" ht="76.5" customHeight="1">
      <c r="A42" s="20">
        <v>1</v>
      </c>
      <c r="B42" s="19" t="s">
        <v>37</v>
      </c>
      <c r="C42" s="4" t="s">
        <v>2</v>
      </c>
      <c r="D42" s="4" t="s">
        <v>3</v>
      </c>
      <c r="E42" s="3" t="s">
        <v>6</v>
      </c>
      <c r="F42" s="2"/>
    </row>
    <row r="43" spans="1:5" ht="37.5" customHeight="1">
      <c r="A43" s="20"/>
      <c r="B43" s="4" t="s">
        <v>24</v>
      </c>
      <c r="C43" s="26">
        <f>E45</f>
        <v>0</v>
      </c>
      <c r="D43" s="27">
        <v>1</v>
      </c>
      <c r="E43" s="26">
        <f>C43/D43</f>
        <v>0</v>
      </c>
    </row>
    <row r="44" spans="1:5" ht="104.25" customHeight="1">
      <c r="A44" s="20"/>
      <c r="B44" s="4" t="s">
        <v>40</v>
      </c>
      <c r="C44" s="9" t="s">
        <v>5</v>
      </c>
      <c r="D44" s="9" t="s">
        <v>4</v>
      </c>
      <c r="E44" s="32"/>
    </row>
    <row r="45" spans="1:5" ht="36.75" customHeight="1">
      <c r="A45" s="3"/>
      <c r="B45" s="37" t="s">
        <v>117</v>
      </c>
      <c r="C45" s="8">
        <v>0</v>
      </c>
      <c r="D45" s="8">
        <v>0</v>
      </c>
      <c r="E45" s="25">
        <v>0</v>
      </c>
    </row>
    <row r="46" spans="1:5" ht="90.75" customHeight="1">
      <c r="A46" s="20">
        <v>2</v>
      </c>
      <c r="B46" s="18" t="s">
        <v>12</v>
      </c>
      <c r="C46" s="22" t="s">
        <v>30</v>
      </c>
      <c r="D46" s="4" t="s">
        <v>31</v>
      </c>
      <c r="E46" s="3"/>
    </row>
    <row r="47" spans="1:5" ht="29.25" customHeight="1">
      <c r="A47" s="3"/>
      <c r="B47" s="3" t="s">
        <v>15</v>
      </c>
      <c r="C47" s="12">
        <v>0</v>
      </c>
      <c r="D47" s="12">
        <v>0</v>
      </c>
      <c r="E47" s="10">
        <v>0</v>
      </c>
    </row>
    <row r="48" spans="1:5" ht="47.25">
      <c r="A48" s="20">
        <v>3</v>
      </c>
      <c r="B48" s="18" t="s">
        <v>32</v>
      </c>
      <c r="C48" s="29" t="s">
        <v>18</v>
      </c>
      <c r="D48" s="4" t="s">
        <v>19</v>
      </c>
      <c r="E48" s="4"/>
    </row>
    <row r="49" spans="1:5" ht="26.25" customHeight="1">
      <c r="A49" s="3"/>
      <c r="B49" s="3" t="s">
        <v>17</v>
      </c>
      <c r="C49" s="11">
        <f>E43</f>
        <v>0</v>
      </c>
      <c r="D49" s="11">
        <f>E47</f>
        <v>0</v>
      </c>
      <c r="E49" s="31">
        <v>0</v>
      </c>
    </row>
    <row r="50" spans="1:5" ht="33.75" customHeight="1">
      <c r="A50" s="51" t="s">
        <v>118</v>
      </c>
      <c r="B50" s="51"/>
      <c r="C50" s="51"/>
      <c r="D50" s="51"/>
      <c r="E50" s="51"/>
    </row>
    <row r="51" spans="1:6" ht="76.5" customHeight="1">
      <c r="A51" s="20">
        <v>1</v>
      </c>
      <c r="B51" s="19" t="s">
        <v>37</v>
      </c>
      <c r="C51" s="4" t="s">
        <v>2</v>
      </c>
      <c r="D51" s="4" t="s">
        <v>3</v>
      </c>
      <c r="E51" s="3" t="s">
        <v>6</v>
      </c>
      <c r="F51" s="2"/>
    </row>
    <row r="52" spans="1:5" ht="37.5" customHeight="1">
      <c r="A52" s="20"/>
      <c r="B52" s="4" t="s">
        <v>24</v>
      </c>
      <c r="C52" s="26">
        <f>E54+E55</f>
        <v>1</v>
      </c>
      <c r="D52" s="27">
        <v>2</v>
      </c>
      <c r="E52" s="26">
        <f>C52/D52</f>
        <v>0.5</v>
      </c>
    </row>
    <row r="53" spans="1:5" ht="104.25" customHeight="1">
      <c r="A53" s="20"/>
      <c r="B53" s="4" t="s">
        <v>40</v>
      </c>
      <c r="C53" s="9" t="s">
        <v>5</v>
      </c>
      <c r="D53" s="9" t="s">
        <v>4</v>
      </c>
      <c r="E53" s="32"/>
    </row>
    <row r="54" spans="1:5" ht="56.25" customHeight="1">
      <c r="A54" s="3">
        <v>1</v>
      </c>
      <c r="B54" s="36" t="s">
        <v>119</v>
      </c>
      <c r="C54" s="8">
        <v>0</v>
      </c>
      <c r="D54" s="8">
        <v>0</v>
      </c>
      <c r="E54" s="25">
        <v>0</v>
      </c>
    </row>
    <row r="55" spans="1:5" ht="56.25" customHeight="1">
      <c r="A55" s="3">
        <v>2</v>
      </c>
      <c r="B55" s="36" t="s">
        <v>120</v>
      </c>
      <c r="C55" s="8">
        <v>1</v>
      </c>
      <c r="D55" s="8">
        <v>1</v>
      </c>
      <c r="E55" s="25">
        <f>D55/C55</f>
        <v>1</v>
      </c>
    </row>
    <row r="56" spans="1:5" ht="90.75" customHeight="1">
      <c r="A56" s="20">
        <v>2</v>
      </c>
      <c r="B56" s="18" t="s">
        <v>12</v>
      </c>
      <c r="C56" s="22" t="s">
        <v>30</v>
      </c>
      <c r="D56" s="4" t="s">
        <v>31</v>
      </c>
      <c r="E56" s="3"/>
    </row>
    <row r="57" spans="1:5" ht="29.25" customHeight="1">
      <c r="A57" s="3"/>
      <c r="B57" s="3" t="s">
        <v>15</v>
      </c>
      <c r="C57" s="12">
        <v>7726.57</v>
      </c>
      <c r="D57" s="12">
        <v>7726.57</v>
      </c>
      <c r="E57" s="10">
        <f>D57/C57</f>
        <v>1</v>
      </c>
    </row>
    <row r="58" spans="1:5" ht="47.25">
      <c r="A58" s="20">
        <v>3</v>
      </c>
      <c r="B58" s="18" t="s">
        <v>32</v>
      </c>
      <c r="C58" s="29" t="s">
        <v>18</v>
      </c>
      <c r="D58" s="4" t="s">
        <v>19</v>
      </c>
      <c r="E58" s="4"/>
    </row>
    <row r="59" spans="1:5" ht="26.25" customHeight="1">
      <c r="A59" s="3"/>
      <c r="B59" s="3" t="s">
        <v>17</v>
      </c>
      <c r="C59" s="11">
        <f>E52</f>
        <v>0.5</v>
      </c>
      <c r="D59" s="11">
        <f>E57</f>
        <v>1</v>
      </c>
      <c r="E59" s="31">
        <f>C59/D59</f>
        <v>0.5</v>
      </c>
    </row>
    <row r="60" spans="1:5" ht="33.75" customHeight="1">
      <c r="A60" s="51" t="s">
        <v>121</v>
      </c>
      <c r="B60" s="51"/>
      <c r="C60" s="51"/>
      <c r="D60" s="51"/>
      <c r="E60" s="51"/>
    </row>
    <row r="61" spans="1:6" ht="76.5" customHeight="1">
      <c r="A61" s="20">
        <v>1</v>
      </c>
      <c r="B61" s="19" t="s">
        <v>37</v>
      </c>
      <c r="C61" s="4" t="s">
        <v>2</v>
      </c>
      <c r="D61" s="4" t="s">
        <v>3</v>
      </c>
      <c r="E61" s="3" t="s">
        <v>6</v>
      </c>
      <c r="F61" s="2"/>
    </row>
    <row r="62" spans="1:5" ht="30" customHeight="1">
      <c r="A62" s="20"/>
      <c r="B62" s="5" t="s">
        <v>24</v>
      </c>
      <c r="C62" s="26">
        <v>0</v>
      </c>
      <c r="D62" s="27">
        <v>1</v>
      </c>
      <c r="E62" s="26">
        <f>C62/D62</f>
        <v>0</v>
      </c>
    </row>
    <row r="63" spans="1:5" ht="104.25" customHeight="1">
      <c r="A63" s="20"/>
      <c r="B63" s="4" t="s">
        <v>40</v>
      </c>
      <c r="C63" s="9" t="s">
        <v>5</v>
      </c>
      <c r="D63" s="9" t="s">
        <v>4</v>
      </c>
      <c r="E63" s="32"/>
    </row>
    <row r="64" spans="1:5" ht="84.75" customHeight="1">
      <c r="A64" s="3"/>
      <c r="B64" s="37" t="s">
        <v>122</v>
      </c>
      <c r="C64" s="8">
        <v>0</v>
      </c>
      <c r="D64" s="8">
        <v>0</v>
      </c>
      <c r="E64" s="25">
        <v>0</v>
      </c>
    </row>
    <row r="65" spans="1:5" ht="90.75" customHeight="1">
      <c r="A65" s="20">
        <v>2</v>
      </c>
      <c r="B65" s="18" t="s">
        <v>12</v>
      </c>
      <c r="C65" s="22" t="s">
        <v>30</v>
      </c>
      <c r="D65" s="4" t="s">
        <v>31</v>
      </c>
      <c r="E65" s="3"/>
    </row>
    <row r="66" spans="1:5" ht="29.25" customHeight="1">
      <c r="A66" s="3"/>
      <c r="B66" s="3" t="s">
        <v>15</v>
      </c>
      <c r="C66" s="12">
        <v>0</v>
      </c>
      <c r="D66" s="12">
        <v>0</v>
      </c>
      <c r="E66" s="10">
        <v>0</v>
      </c>
    </row>
    <row r="67" spans="1:5" ht="47.25">
      <c r="A67" s="20">
        <v>3</v>
      </c>
      <c r="B67" s="18" t="s">
        <v>32</v>
      </c>
      <c r="C67" s="29" t="s">
        <v>18</v>
      </c>
      <c r="D67" s="4" t="s">
        <v>19</v>
      </c>
      <c r="E67" s="4"/>
    </row>
    <row r="68" spans="1:5" ht="26.25" customHeight="1">
      <c r="A68" s="3"/>
      <c r="B68" s="3" t="s">
        <v>17</v>
      </c>
      <c r="C68" s="11">
        <f>E62</f>
        <v>0</v>
      </c>
      <c r="D68" s="12">
        <v>0</v>
      </c>
      <c r="E68" s="31">
        <v>0</v>
      </c>
    </row>
    <row r="69" spans="1:5" ht="27" customHeight="1">
      <c r="A69" s="51" t="s">
        <v>109</v>
      </c>
      <c r="B69" s="51"/>
      <c r="C69" s="51"/>
      <c r="D69" s="51"/>
      <c r="E69" s="51"/>
    </row>
    <row r="70" spans="1:5" ht="90.75" customHeight="1">
      <c r="A70" s="20">
        <v>2</v>
      </c>
      <c r="B70" s="18" t="s">
        <v>12</v>
      </c>
      <c r="C70" s="22" t="s">
        <v>30</v>
      </c>
      <c r="D70" s="4" t="s">
        <v>31</v>
      </c>
      <c r="E70" s="3"/>
    </row>
    <row r="71" spans="1:5" ht="29.25" customHeight="1">
      <c r="A71" s="3"/>
      <c r="B71" s="3" t="s">
        <v>15</v>
      </c>
      <c r="C71" s="12">
        <f>C66+C57+C47+C38+C29+C18+C9</f>
        <v>13192.34</v>
      </c>
      <c r="D71" s="12">
        <f>D66+D57+D47+D38+D29+D18+D9</f>
        <v>13192.289999999999</v>
      </c>
      <c r="E71" s="10">
        <f>D71/C71</f>
        <v>0.9999962099218181</v>
      </c>
    </row>
    <row r="72" spans="1:5" ht="47.25">
      <c r="A72" s="20">
        <v>3</v>
      </c>
      <c r="B72" s="18" t="s">
        <v>32</v>
      </c>
      <c r="C72" s="29" t="s">
        <v>18</v>
      </c>
      <c r="D72" s="4" t="s">
        <v>19</v>
      </c>
      <c r="E72" s="4"/>
    </row>
    <row r="73" spans="1:5" ht="26.25" customHeight="1">
      <c r="A73" s="3"/>
      <c r="B73" s="3" t="s">
        <v>17</v>
      </c>
      <c r="C73" s="11">
        <f>(E62+E52+E43+E34+E23+E14+E4)/7</f>
        <v>0.35714285714285715</v>
      </c>
      <c r="D73" s="11">
        <f>D68+D59+D49+D40+D31+D20+D11</f>
        <v>2.9999906666268443</v>
      </c>
      <c r="E73" s="31">
        <f>C73/D73</f>
        <v>0.11904798942072195</v>
      </c>
    </row>
    <row r="75" ht="15">
      <c r="C75" t="s">
        <v>0</v>
      </c>
    </row>
    <row r="76" spans="1:5" ht="21" customHeight="1">
      <c r="A76" s="1"/>
      <c r="B76" s="59" t="s">
        <v>143</v>
      </c>
      <c r="C76" s="59"/>
      <c r="D76" s="59"/>
      <c r="E76" s="59"/>
    </row>
    <row r="77" spans="1:5" ht="162" customHeight="1">
      <c r="A77" s="1"/>
      <c r="B77" s="59"/>
      <c r="C77" s="59"/>
      <c r="D77" s="59"/>
      <c r="E77" s="59"/>
    </row>
    <row r="78" spans="1:5" ht="48.75" customHeight="1">
      <c r="A78" s="1"/>
      <c r="B78" s="48" t="s">
        <v>41</v>
      </c>
      <c r="C78" s="49"/>
      <c r="D78" s="49"/>
      <c r="E78" s="49"/>
    </row>
    <row r="82" ht="15">
      <c r="B82" s="1" t="s">
        <v>21</v>
      </c>
    </row>
    <row r="83" ht="15">
      <c r="B83" s="1" t="s">
        <v>22</v>
      </c>
    </row>
    <row r="84" ht="15">
      <c r="B84" s="1" t="s">
        <v>23</v>
      </c>
    </row>
  </sheetData>
  <sheetProtection/>
  <mergeCells count="11">
    <mergeCell ref="B1:E1"/>
    <mergeCell ref="A2:E2"/>
    <mergeCell ref="A12:E12"/>
    <mergeCell ref="A21:E21"/>
    <mergeCell ref="A32:E32"/>
    <mergeCell ref="B76:E77"/>
    <mergeCell ref="B78:E78"/>
    <mergeCell ref="A41:E41"/>
    <mergeCell ref="A50:E50"/>
    <mergeCell ref="A60:E60"/>
    <mergeCell ref="A69:E69"/>
  </mergeCells>
  <printOptions/>
  <pageMargins left="0.7" right="0.7" top="0.75" bottom="0.75" header="0.3" footer="0.3"/>
  <pageSetup fitToHeight="0" fitToWidth="1"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"/>
  <sheetViews>
    <sheetView zoomScalePageLayoutView="0" workbookViewId="0" topLeftCell="A16">
      <selection activeCell="G38" sqref="G38"/>
    </sheetView>
  </sheetViews>
  <sheetFormatPr defaultColWidth="9.140625" defaultRowHeight="15"/>
  <cols>
    <col min="1" max="1" width="4.7109375" style="0" customWidth="1"/>
    <col min="2" max="2" width="35.57421875" style="0" customWidth="1"/>
    <col min="3" max="3" width="37.00390625" style="0" customWidth="1"/>
    <col min="4" max="4" width="34.8515625" style="0" customWidth="1"/>
    <col min="5" max="5" width="24.57421875" style="0" customWidth="1"/>
  </cols>
  <sheetData>
    <row r="1" spans="1:5" ht="75" customHeight="1">
      <c r="A1" s="30" t="s">
        <v>86</v>
      </c>
      <c r="B1" s="54" t="s">
        <v>144</v>
      </c>
      <c r="C1" s="55"/>
      <c r="D1" s="55"/>
      <c r="E1" s="55"/>
    </row>
    <row r="2" spans="1:6" ht="71.25">
      <c r="A2" s="20">
        <v>1</v>
      </c>
      <c r="B2" s="18" t="s">
        <v>1</v>
      </c>
      <c r="C2" s="4" t="s">
        <v>2</v>
      </c>
      <c r="D2" s="4" t="s">
        <v>3</v>
      </c>
      <c r="E2" s="3" t="s">
        <v>6</v>
      </c>
      <c r="F2" s="2"/>
    </row>
    <row r="3" spans="1:5" ht="54.75" customHeight="1">
      <c r="A3" s="20"/>
      <c r="B3" s="4" t="s">
        <v>24</v>
      </c>
      <c r="C3" s="26">
        <f>E5+E7+E8+E9+E11+E12+E13+0.65+E6</f>
        <v>9.354939689124288</v>
      </c>
      <c r="D3" s="27">
        <v>9</v>
      </c>
      <c r="E3" s="26">
        <f>C3/D3</f>
        <v>1.039437743236032</v>
      </c>
    </row>
    <row r="4" spans="1:5" ht="104.25" customHeight="1">
      <c r="A4" s="20"/>
      <c r="B4" s="4" t="s">
        <v>7</v>
      </c>
      <c r="C4" s="9" t="s">
        <v>5</v>
      </c>
      <c r="D4" s="9" t="s">
        <v>4</v>
      </c>
      <c r="E4" s="21"/>
    </row>
    <row r="5" spans="1:5" ht="34.5" customHeight="1">
      <c r="A5" s="3">
        <v>1</v>
      </c>
      <c r="B5" s="23" t="s">
        <v>25</v>
      </c>
      <c r="C5" s="24">
        <v>48</v>
      </c>
      <c r="D5" s="24">
        <v>29</v>
      </c>
      <c r="E5" s="25">
        <f>C5/D5</f>
        <v>1.6551724137931034</v>
      </c>
    </row>
    <row r="6" spans="1:5" ht="50.25" customHeight="1">
      <c r="A6" s="3">
        <v>2</v>
      </c>
      <c r="B6" s="23" t="s">
        <v>26</v>
      </c>
      <c r="C6" s="24">
        <v>14</v>
      </c>
      <c r="D6" s="24">
        <v>19</v>
      </c>
      <c r="E6" s="25">
        <f>C6/D6</f>
        <v>0.7368421052631579</v>
      </c>
    </row>
    <row r="7" spans="1:5" ht="34.5" customHeight="1">
      <c r="A7" s="3">
        <v>3</v>
      </c>
      <c r="B7" s="23" t="s">
        <v>25</v>
      </c>
      <c r="C7" s="24">
        <v>1</v>
      </c>
      <c r="D7" s="24">
        <v>1</v>
      </c>
      <c r="E7" s="25">
        <v>0</v>
      </c>
    </row>
    <row r="8" spans="1:5" ht="53.25" customHeight="1">
      <c r="A8" s="3">
        <v>4</v>
      </c>
      <c r="B8" s="7" t="s">
        <v>27</v>
      </c>
      <c r="C8" s="24">
        <v>10</v>
      </c>
      <c r="D8" s="24">
        <v>6</v>
      </c>
      <c r="E8" s="25">
        <f>C8/D8</f>
        <v>1.6666666666666667</v>
      </c>
    </row>
    <row r="9" spans="1:5" ht="70.5" customHeight="1">
      <c r="A9" s="3">
        <v>5</v>
      </c>
      <c r="B9" s="7" t="s">
        <v>8</v>
      </c>
      <c r="C9" s="24">
        <v>147</v>
      </c>
      <c r="D9" s="24">
        <v>242</v>
      </c>
      <c r="E9" s="25">
        <f>D9/C9</f>
        <v>1.6462585034013606</v>
      </c>
    </row>
    <row r="10" spans="1:5" ht="53.25" customHeight="1">
      <c r="A10" s="3">
        <v>6</v>
      </c>
      <c r="B10" s="7" t="s">
        <v>9</v>
      </c>
      <c r="C10" s="8" t="s">
        <v>125</v>
      </c>
      <c r="D10" s="8" t="s">
        <v>126</v>
      </c>
      <c r="E10" s="25" t="s">
        <v>127</v>
      </c>
    </row>
    <row r="11" spans="1:5" ht="53.25" customHeight="1">
      <c r="A11" s="3">
        <v>7</v>
      </c>
      <c r="B11" s="7" t="s">
        <v>28</v>
      </c>
      <c r="C11" s="8">
        <v>100</v>
      </c>
      <c r="D11" s="8">
        <v>100</v>
      </c>
      <c r="E11" s="25">
        <f>C11/D11</f>
        <v>1</v>
      </c>
    </row>
    <row r="12" spans="1:5" ht="73.5" customHeight="1">
      <c r="A12" s="3">
        <v>8</v>
      </c>
      <c r="B12" s="7" t="s">
        <v>10</v>
      </c>
      <c r="C12" s="8">
        <v>60</v>
      </c>
      <c r="D12" s="8">
        <v>60</v>
      </c>
      <c r="E12" s="25">
        <f>D12/C12</f>
        <v>1</v>
      </c>
    </row>
    <row r="13" spans="1:5" ht="73.5" customHeight="1">
      <c r="A13" s="3">
        <v>9</v>
      </c>
      <c r="B13" s="7" t="s">
        <v>11</v>
      </c>
      <c r="C13" s="8">
        <v>4</v>
      </c>
      <c r="D13" s="8">
        <v>4</v>
      </c>
      <c r="E13" s="25">
        <f>C13/D13</f>
        <v>1</v>
      </c>
    </row>
    <row r="14" spans="1:5" ht="90.75" customHeight="1">
      <c r="A14" s="20">
        <v>2</v>
      </c>
      <c r="B14" s="18" t="s">
        <v>12</v>
      </c>
      <c r="C14" s="22" t="s">
        <v>14</v>
      </c>
      <c r="D14" s="4" t="s">
        <v>13</v>
      </c>
      <c r="E14" s="3"/>
    </row>
    <row r="15" spans="1:5" ht="43.5" customHeight="1">
      <c r="A15" s="3"/>
      <c r="B15" s="3" t="s">
        <v>15</v>
      </c>
      <c r="C15" s="12"/>
      <c r="D15" s="12"/>
      <c r="E15" s="9" t="s">
        <v>145</v>
      </c>
    </row>
    <row r="16" spans="1:5" ht="47.25">
      <c r="A16" s="20">
        <v>3</v>
      </c>
      <c r="B16" s="18" t="s">
        <v>16</v>
      </c>
      <c r="C16" s="29" t="s">
        <v>18</v>
      </c>
      <c r="D16" s="4" t="s">
        <v>19</v>
      </c>
      <c r="E16" s="4"/>
    </row>
    <row r="17" spans="1:5" ht="26.25" customHeight="1">
      <c r="A17" s="3"/>
      <c r="B17" s="3" t="s">
        <v>17</v>
      </c>
      <c r="C17" s="11">
        <f>E3</f>
        <v>1.039437743236032</v>
      </c>
      <c r="D17" s="12">
        <v>1</v>
      </c>
      <c r="E17" s="31">
        <f>C17/D17</f>
        <v>1.039437743236032</v>
      </c>
    </row>
    <row r="18" spans="1:5" ht="26.25" customHeight="1">
      <c r="A18" s="13"/>
      <c r="B18" s="14"/>
      <c r="C18" s="15"/>
      <c r="D18" s="16"/>
      <c r="E18" s="15"/>
    </row>
    <row r="19" spans="1:5" ht="21" customHeight="1">
      <c r="A19" s="1"/>
      <c r="B19" s="60" t="s">
        <v>146</v>
      </c>
      <c r="C19" s="60"/>
      <c r="D19" s="60"/>
      <c r="E19" s="60"/>
    </row>
    <row r="20" spans="1:5" ht="34.5" customHeight="1">
      <c r="A20" s="1"/>
      <c r="B20" s="60"/>
      <c r="C20" s="60"/>
      <c r="D20" s="60"/>
      <c r="E20" s="60"/>
    </row>
    <row r="21" spans="1:5" ht="48.75" customHeight="1">
      <c r="A21" s="1"/>
      <c r="B21" s="52" t="s">
        <v>20</v>
      </c>
      <c r="C21" s="53"/>
      <c r="D21" s="53"/>
      <c r="E21" s="53"/>
    </row>
    <row r="25" ht="15">
      <c r="B25" s="1" t="s">
        <v>21</v>
      </c>
    </row>
    <row r="26" ht="15">
      <c r="B26" s="1" t="s">
        <v>22</v>
      </c>
    </row>
    <row r="27" ht="15">
      <c r="B27" s="1" t="s">
        <v>23</v>
      </c>
    </row>
    <row r="29" ht="15">
      <c r="C29" t="s">
        <v>0</v>
      </c>
    </row>
  </sheetData>
  <sheetProtection/>
  <mergeCells count="3">
    <mergeCell ref="B1:E1"/>
    <mergeCell ref="B19:E20"/>
    <mergeCell ref="B21:E21"/>
  </mergeCells>
  <printOptions/>
  <pageMargins left="0.7" right="0.7" top="0.75" bottom="0.75" header="0.3" footer="0.3"/>
  <pageSetup fitToHeight="0" fitToWidth="1"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Telukova</dc:creator>
  <cp:keywords/>
  <dc:description/>
  <cp:lastModifiedBy>Елена Коваленко</cp:lastModifiedBy>
  <cp:lastPrinted>2021-03-19T02:20:57Z</cp:lastPrinted>
  <dcterms:created xsi:type="dcterms:W3CDTF">2016-02-11T13:41:35Z</dcterms:created>
  <dcterms:modified xsi:type="dcterms:W3CDTF">2022-04-06T09:19:35Z</dcterms:modified>
  <cp:category/>
  <cp:version/>
  <cp:contentType/>
  <cp:contentStatus/>
</cp:coreProperties>
</file>