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Делопроизводство\. Постановления\2024 г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6" r:id="rId2"/>
    <sheet name="Источники" sheetId="7" r:id="rId3"/>
    <sheet name="_params" sheetId="4" state="hidden" r:id="rId4"/>
  </sheets>
  <definedNames>
    <definedName name="APPT" localSheetId="0">Доходы!$A$25</definedName>
    <definedName name="FILE_NAME" localSheetId="0">Доходы!#REF!</definedName>
    <definedName name="FIO" localSheetId="0">Доходы!$D$25</definedName>
    <definedName name="FORM_CODE" localSheetId="0">Доходы!#REF!</definedName>
    <definedName name="LAST_CELL" localSheetId="0">Доходы!$F$137</definedName>
    <definedName name="PARAMS" localSheetId="0">Доходы!#REF!</definedName>
    <definedName name="PERIOD" localSheetId="0">Доходы!#REF!</definedName>
    <definedName name="RANGE_NAMES" localSheetId="0">Доходы!#REF!</definedName>
    <definedName name="RBEGIN_1" localSheetId="0">Доходы!$A$20</definedName>
    <definedName name="REG_DATE" localSheetId="0">Доходы!#REF!</definedName>
    <definedName name="REND_1" localSheetId="0">Доходы!$A$137</definedName>
    <definedName name="SIGN" localSheetId="0">Доходы!$A$24:$D$26</definedName>
    <definedName name="SRC_CODE" localSheetId="0">Доходы!#REF!</definedName>
    <definedName name="SRC_KIND" localSheetId="0">Доходы!#REF!</definedName>
    <definedName name="_xlnm.Print_Area" localSheetId="0">Доходы!$A$1:$F$138</definedName>
    <definedName name="_xlnm.Print_Area" localSheetId="2">Источники!$A$1:$F$50</definedName>
  </definedNames>
  <calcPr calcId="152511"/>
</workbook>
</file>

<file path=xl/calcChain.xml><?xml version="1.0" encoding="utf-8"?>
<calcChain xmlns="http://schemas.openxmlformats.org/spreadsheetml/2006/main">
  <c r="E29" i="7" l="1"/>
  <c r="E28" i="7" s="1"/>
  <c r="D29" i="7"/>
  <c r="D28" i="7" s="1"/>
  <c r="E34" i="7"/>
  <c r="D34" i="7"/>
  <c r="D32" i="7" s="1"/>
  <c r="D31" i="7" s="1"/>
  <c r="E33" i="7"/>
  <c r="D33" i="7"/>
  <c r="D30" i="7" s="1"/>
  <c r="E19" i="7"/>
  <c r="E17" i="7"/>
  <c r="D17" i="7"/>
  <c r="E27" i="7" l="1"/>
  <c r="E26" i="7" s="1"/>
  <c r="E25" i="7"/>
  <c r="E24" i="7" s="1"/>
  <c r="D25" i="7"/>
  <c r="D24" i="7" s="1"/>
  <c r="D27" i="7"/>
  <c r="D26" i="7" s="1"/>
  <c r="E30" i="7"/>
  <c r="E32" i="7"/>
  <c r="E31" i="7" s="1"/>
  <c r="E12" i="7" l="1"/>
  <c r="F24" i="7"/>
  <c r="D12" i="7"/>
  <c r="F12" i="7" l="1"/>
  <c r="E63" i="1"/>
  <c r="E57" i="1"/>
  <c r="E71" i="1"/>
  <c r="E82" i="1"/>
  <c r="D136" i="1" l="1"/>
  <c r="D135" i="1" s="1"/>
  <c r="F582" i="6" l="1"/>
  <c r="F581" i="6"/>
  <c r="F580" i="6"/>
  <c r="F579" i="6"/>
  <c r="F578" i="6"/>
  <c r="F577" i="6"/>
  <c r="F576" i="6"/>
  <c r="F575" i="6"/>
  <c r="F574" i="6"/>
  <c r="F573" i="6"/>
  <c r="F572" i="6"/>
  <c r="F571" i="6"/>
  <c r="F570" i="6"/>
  <c r="F569" i="6"/>
  <c r="F568" i="6"/>
  <c r="F567" i="6"/>
  <c r="F566" i="6"/>
  <c r="F565" i="6"/>
  <c r="F564" i="6"/>
  <c r="F563" i="6"/>
  <c r="F562" i="6"/>
  <c r="F561" i="6"/>
  <c r="F560" i="6"/>
  <c r="F559" i="6"/>
  <c r="F558" i="6"/>
  <c r="F557" i="6"/>
  <c r="F556" i="6"/>
  <c r="F555" i="6"/>
  <c r="F554" i="6"/>
  <c r="F553" i="6"/>
  <c r="F552" i="6"/>
  <c r="F551" i="6"/>
  <c r="F550" i="6"/>
  <c r="F549" i="6"/>
  <c r="F548" i="6"/>
  <c r="F547" i="6"/>
  <c r="F546" i="6"/>
  <c r="F545" i="6"/>
  <c r="F544" i="6"/>
  <c r="F543" i="6"/>
  <c r="F542" i="6"/>
  <c r="F541" i="6"/>
  <c r="F540" i="6"/>
  <c r="F539" i="6"/>
  <c r="F538" i="6"/>
  <c r="F537" i="6"/>
  <c r="F536" i="6"/>
  <c r="F535" i="6"/>
  <c r="F534" i="6"/>
  <c r="F533" i="6"/>
  <c r="F532" i="6"/>
  <c r="F531" i="6"/>
  <c r="F530" i="6"/>
  <c r="F529" i="6"/>
  <c r="F528" i="6"/>
  <c r="F527" i="6"/>
  <c r="F526" i="6"/>
  <c r="F525" i="6"/>
  <c r="F524" i="6"/>
  <c r="F523" i="6"/>
  <c r="F522" i="6"/>
  <c r="F521" i="6"/>
  <c r="F520" i="6"/>
  <c r="F519" i="6"/>
  <c r="F518" i="6"/>
  <c r="F517" i="6"/>
  <c r="F516" i="6"/>
  <c r="F515" i="6"/>
  <c r="F514" i="6"/>
  <c r="F513" i="6"/>
  <c r="F512" i="6"/>
  <c r="F511" i="6"/>
  <c r="F510" i="6"/>
  <c r="F509" i="6"/>
  <c r="F508" i="6"/>
  <c r="F507" i="6"/>
  <c r="F506" i="6"/>
  <c r="F505" i="6"/>
  <c r="F504" i="6"/>
  <c r="F503" i="6"/>
  <c r="F502" i="6"/>
  <c r="F501" i="6"/>
  <c r="F500" i="6"/>
  <c r="F499" i="6"/>
  <c r="F498" i="6"/>
  <c r="F497" i="6"/>
  <c r="F496" i="6"/>
  <c r="F495" i="6"/>
  <c r="F494" i="6"/>
  <c r="F493" i="6"/>
  <c r="F492" i="6"/>
  <c r="F491" i="6"/>
  <c r="F490" i="6"/>
  <c r="F489" i="6"/>
  <c r="F488" i="6"/>
  <c r="F487" i="6"/>
  <c r="F486" i="6"/>
  <c r="F485" i="6"/>
  <c r="F484" i="6"/>
  <c r="F483" i="6"/>
  <c r="F482" i="6"/>
  <c r="F481" i="6"/>
  <c r="F480" i="6"/>
  <c r="F479" i="6"/>
  <c r="F478" i="6"/>
  <c r="F477" i="6"/>
  <c r="F476" i="6"/>
  <c r="F475" i="6"/>
  <c r="F474" i="6"/>
  <c r="F473" i="6"/>
  <c r="F472" i="6"/>
  <c r="F471" i="6"/>
  <c r="F470" i="6"/>
  <c r="F469" i="6"/>
  <c r="F468" i="6"/>
  <c r="F467" i="6"/>
  <c r="F466" i="6"/>
  <c r="F465" i="6"/>
  <c r="F464" i="6"/>
  <c r="F463" i="6"/>
  <c r="F462" i="6"/>
  <c r="F461" i="6"/>
  <c r="F460" i="6"/>
  <c r="F459" i="6"/>
  <c r="F458" i="6"/>
  <c r="F457" i="6"/>
  <c r="F456" i="6"/>
  <c r="F455" i="6"/>
  <c r="F454" i="6"/>
  <c r="F453" i="6"/>
  <c r="F452" i="6"/>
  <c r="F451" i="6"/>
  <c r="F450" i="6"/>
  <c r="F449" i="6"/>
  <c r="F448" i="6"/>
  <c r="F447" i="6"/>
  <c r="F446" i="6"/>
  <c r="F445" i="6"/>
  <c r="F444" i="6"/>
  <c r="F443" i="6"/>
  <c r="F442" i="6"/>
  <c r="F441" i="6"/>
  <c r="F440" i="6"/>
  <c r="F439" i="6"/>
  <c r="F438" i="6"/>
  <c r="F437" i="6"/>
  <c r="F436" i="6"/>
  <c r="F435" i="6"/>
  <c r="F434" i="6"/>
  <c r="F433" i="6"/>
  <c r="F432" i="6"/>
  <c r="F431" i="6"/>
  <c r="F430" i="6"/>
  <c r="F429" i="6"/>
  <c r="F428" i="6"/>
  <c r="F427" i="6"/>
  <c r="F426" i="6"/>
  <c r="F425" i="6"/>
  <c r="F424" i="6"/>
  <c r="F423" i="6"/>
  <c r="F422" i="6"/>
  <c r="F421" i="6"/>
  <c r="F420" i="6"/>
  <c r="F419" i="6"/>
  <c r="F418" i="6"/>
  <c r="F417" i="6"/>
  <c r="F416" i="6"/>
  <c r="F415" i="6"/>
  <c r="F414" i="6"/>
  <c r="F413" i="6"/>
  <c r="F412" i="6"/>
  <c r="F411" i="6"/>
  <c r="F410" i="6"/>
  <c r="F409" i="6"/>
  <c r="F408" i="6"/>
  <c r="F407" i="6"/>
  <c r="F406" i="6"/>
  <c r="F405" i="6"/>
  <c r="F404" i="6"/>
  <c r="F403" i="6"/>
  <c r="F402" i="6"/>
  <c r="F401" i="6"/>
  <c r="F400" i="6"/>
  <c r="F399" i="6"/>
  <c r="F398" i="6"/>
  <c r="F397" i="6"/>
  <c r="F396" i="6"/>
  <c r="F395" i="6"/>
  <c r="F394" i="6"/>
  <c r="F393" i="6"/>
  <c r="F392" i="6"/>
  <c r="F391" i="6"/>
  <c r="F390" i="6"/>
  <c r="F389" i="6"/>
  <c r="F388" i="6"/>
  <c r="F387" i="6"/>
  <c r="F386" i="6"/>
  <c r="F385" i="6"/>
  <c r="F384" i="6"/>
  <c r="F383" i="6"/>
  <c r="F382" i="6"/>
  <c r="F381" i="6"/>
  <c r="F380" i="6"/>
  <c r="F379" i="6"/>
  <c r="F378" i="6"/>
  <c r="F377" i="6"/>
  <c r="F376" i="6"/>
  <c r="F375" i="6"/>
  <c r="F374" i="6"/>
  <c r="F373" i="6"/>
  <c r="F372" i="6"/>
  <c r="F371" i="6"/>
  <c r="F370" i="6"/>
  <c r="F369" i="6"/>
  <c r="F368" i="6"/>
  <c r="F367" i="6"/>
  <c r="F366" i="6"/>
  <c r="F365" i="6"/>
  <c r="F364" i="6"/>
  <c r="F363" i="6"/>
  <c r="F362" i="6"/>
  <c r="F361" i="6"/>
  <c r="F360" i="6"/>
  <c r="F359" i="6"/>
  <c r="F358" i="6"/>
  <c r="F357" i="6"/>
  <c r="F356" i="6"/>
  <c r="F355" i="6"/>
  <c r="F354" i="6"/>
  <c r="F353" i="6"/>
  <c r="F352" i="6"/>
  <c r="F351" i="6"/>
  <c r="F350" i="6"/>
  <c r="F349" i="6"/>
  <c r="F348" i="6"/>
  <c r="F347" i="6"/>
  <c r="F346" i="6"/>
  <c r="F345" i="6"/>
  <c r="F344" i="6"/>
  <c r="F343" i="6"/>
  <c r="F342" i="6"/>
  <c r="F341" i="6"/>
  <c r="F340" i="6"/>
  <c r="F339" i="6"/>
  <c r="F338" i="6"/>
  <c r="F337" i="6"/>
  <c r="F336" i="6"/>
  <c r="F335" i="6"/>
  <c r="F334" i="6"/>
  <c r="F333" i="6"/>
  <c r="F332" i="6"/>
  <c r="F331" i="6"/>
  <c r="F330" i="6"/>
  <c r="F329" i="6"/>
  <c r="F328" i="6"/>
  <c r="F327" i="6"/>
  <c r="F326" i="6"/>
  <c r="F325" i="6"/>
  <c r="F324" i="6"/>
  <c r="F323" i="6"/>
  <c r="F322" i="6"/>
  <c r="F321" i="6"/>
  <c r="F320" i="6"/>
  <c r="F319" i="6"/>
  <c r="F318" i="6"/>
  <c r="F317" i="6"/>
  <c r="F316" i="6"/>
  <c r="F315" i="6"/>
  <c r="F314" i="6"/>
  <c r="F313" i="6"/>
  <c r="F312" i="6"/>
  <c r="F311" i="6"/>
  <c r="F310" i="6"/>
  <c r="F309" i="6"/>
  <c r="F308" i="6"/>
  <c r="F307" i="6"/>
  <c r="F306" i="6"/>
  <c r="F305" i="6"/>
  <c r="F304" i="6"/>
  <c r="F303" i="6"/>
  <c r="F302" i="6"/>
  <c r="F301" i="6"/>
  <c r="F300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7" i="6"/>
  <c r="F286" i="6"/>
  <c r="F285" i="6"/>
  <c r="F284" i="6"/>
  <c r="F283" i="6"/>
  <c r="F282" i="6"/>
  <c r="F281" i="6"/>
  <c r="F280" i="6"/>
  <c r="F279" i="6"/>
  <c r="F278" i="6"/>
  <c r="F277" i="6"/>
  <c r="F276" i="6"/>
  <c r="F275" i="6"/>
  <c r="F274" i="6"/>
  <c r="F273" i="6"/>
  <c r="F272" i="6"/>
  <c r="F271" i="6"/>
  <c r="F270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6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3" i="6"/>
  <c r="F20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</calcChain>
</file>

<file path=xl/sharedStrings.xml><?xml version="1.0" encoding="utf-8"?>
<sst xmlns="http://schemas.openxmlformats.org/spreadsheetml/2006/main" count="2348" uniqueCount="1031">
  <si>
    <t>01.01.2025</t>
  </si>
  <si>
    <t>Финансовый отдел администрации сельского поселения Хатанга</t>
  </si>
  <si>
    <t>585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</si>
  <si>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</si>
  <si>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</si>
  <si>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</si>
  <si>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</si>
  <si>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</si>
  <si>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</si>
  <si>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</si>
  <si>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</si>
  <si>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</si>
  <si>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</si>
  <si>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</si>
  <si>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</si>
  <si>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</si>
  <si>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</si>
  <si>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</si>
  <si>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</si>
  <si>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</si>
  <si>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</si>
  <si>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</si>
  <si>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</si>
  <si>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</si>
  <si>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</si>
  <si>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</si>
  <si>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</si>
  <si>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</si>
  <si>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</si>
  <si>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182 10102030010000110</t>
  </si>
  <si>
    <t>182 10102030011000110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</si>
  <si>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</si>
  <si>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</si>
  <si>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</si>
  <si>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</si>
  <si>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</si>
  <si>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</si>
  <si>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</si>
  <si>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</si>
  <si>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</si>
  <si>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</si>
  <si>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</si>
  <si>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</si>
  <si>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</si>
  <si>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</si>
  <si>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</si>
  <si>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</si>
  <si>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</si>
  <si>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</si>
  <si>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</si>
  <si>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</si>
  <si>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</si>
  <si>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</si>
  <si>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</si>
  <si>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</si>
  <si>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</si>
  <si>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</si>
  <si>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</si>
  <si>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</si>
  <si>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</si>
  <si>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</si>
  <si>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</si>
  <si>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</si>
  <si>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</si>
  <si>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</si>
  <si>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</si>
  <si>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</si>
  <si>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</si>
  <si>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</si>
  <si>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</si>
  <si>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</si>
  <si>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</si>
  <si>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</si>
  <si>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</si>
  <si>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</si>
  <si>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</si>
  <si>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</si>
  <si>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</si>
  <si>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</si>
  <si>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</si>
  <si>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</si>
  <si>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</si>
  <si>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</si>
  <si>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</si>
  <si>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</si>
  <si>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501 10804020010000110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</si>
  <si>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</si>
  <si>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501 10804020011000110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</si>
  <si>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</si>
  <si>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</si>
  <si>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</si>
  <si>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</si>
  <si>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</si>
  <si>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</si>
  <si>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</si>
  <si>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</si>
  <si>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567 11105025100000120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</si>
  <si>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 (за земли,находящиеся в собственности поселений)</t>
  </si>
  <si>
    <t>567 11105025100100120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</si>
  <si>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</si>
  <si>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</si>
  <si>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</si>
  <si>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</si>
  <si>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567 11105075100000120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</si>
  <si>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</si>
  <si>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</si>
  <si>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</si>
  <si>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</si>
  <si>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</si>
  <si>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000 11109045100000120</t>
  </si>
  <si>
    <t>567 11109045100000120</t>
  </si>
  <si>
    <t>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казенных)(предоставление жилых помещений по договорам коммерческого найма)</t>
  </si>
  <si>
    <t>567 11109045100200120</t>
  </si>
  <si>
    <t>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казенных)(предоставление жилых помещений по договорам социального найма)</t>
  </si>
  <si>
    <t>567 11109045100300120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</si>
  <si>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</si>
  <si>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</si>
  <si>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</si>
  <si>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</si>
  <si>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558 11302995100100130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</si>
  <si>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</si>
  <si>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</si>
  <si>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</si>
  <si>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</si>
  <si>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</si>
  <si>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</si>
  <si>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</si>
  <si>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567 11402053100000410</t>
  </si>
  <si>
    <t>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 основных средств по указанному имуществу (реализация объектов недвижимого имущества)</t>
  </si>
  <si>
    <t>567 11402053100100410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</si>
  <si>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</si>
  <si>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</si>
  <si>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</si>
  <si>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</si>
  <si>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501 11607010100000140</t>
  </si>
  <si>
    <t>501 11607010103000140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</si>
  <si>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</si>
  <si>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</si>
  <si>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501 11607090100000140</t>
  </si>
  <si>
    <t>Иные штрафы, неустойки, пени, уплачиваемые в соответствии с законом или договором в случае неисполнения или ненадлежащего исполнения обязательств перед муниципальным органом, (муниципальными казенными учреждением) сельского поселения</t>
  </si>
  <si>
    <t>501 11607090103000140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</si>
  <si>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</si>
  <si>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</si>
  <si>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</si>
  <si>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</si>
  <si>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сельских поселений</t>
  </si>
  <si>
    <t>000 11701050100000180</t>
  </si>
  <si>
    <t>501 11701050100000180</t>
  </si>
  <si>
    <t>567 11701050100000180</t>
  </si>
  <si>
    <t>Инициативные платежи</t>
  </si>
  <si>
    <t>Инициативные платежи, зачисляемые в бюджеты сельских поселений</t>
  </si>
  <si>
    <t>557 11715030100000150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</si>
  <si>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</si>
  <si>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</si>
  <si>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</si>
  <si>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</si>
  <si>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</si>
  <si>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585 20216001100000150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</si>
  <si>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</si>
  <si>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</si>
  <si>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</si>
  <si>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585 20220299100000150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</si>
  <si>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</si>
  <si>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</si>
  <si>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585 20220302100000150</t>
  </si>
  <si>
    <t>Прочие субсидии</t>
  </si>
  <si>
    <t>Прочие субсидии бюджетам сельских поселений</t>
  </si>
  <si>
    <t>Прочие субсидии бюджетам муниципальных образований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</si>
  <si>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585 20229999107395150</t>
  </si>
  <si>
    <t>Прочие субсидии бюджетам сельских поселений (субсидия бюджету сельского поселения Хатанга Таймырского Долгано-Ненецкого муниципального района на проведение работ по сохранению объекта культурного наследия регионального значения в рамках подпрограммы " Сохранение культурного наследия" государственной программы Красноярского края "Развитие культуры и туризма")</t>
  </si>
  <si>
    <t>585 20229999107678150</t>
  </si>
  <si>
    <t>Прочие субсидии бюджетам сельских поселений (субсидия бюджету сельского поселения Хатанга Таймырского Долгано-Ненецкого муниципального района на реализацию мероприятий по благоустройству территорий в рамках регионального проекта "Формирование комфортной городской среды" государственной программы Красноярского края "Содействие органам местного самоуправления в формировании современной городской среды")</t>
  </si>
  <si>
    <t>585 20229999107844150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</si>
  <si>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</si>
  <si>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</si>
  <si>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</si>
  <si>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585 20235118100000150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</si>
  <si>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</si>
  <si>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</si>
  <si>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</si>
  <si>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организации предоставления дополнительного образования в соответствии с заключенными соглашениями с сельскими поселениями)</t>
  </si>
  <si>
    <t>585 20240014100002150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</si>
  <si>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(по созданию условий для предоставления транспортных услуг населению и организации транспортного обслуживания населения в границах поселения в соответствии с заключенными соглашениями с сельскими поселениями)</t>
  </si>
  <si>
    <t>585 20240014100004150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</si>
  <si>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 на реализацию полномочий органов местного самоуправления Таймырского Долгано-Ненецкого муниципального района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 в соответствии с заключенными соглашениями с сельскими поселениями)</t>
  </si>
  <si>
    <t>585 20240014100005150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</si>
  <si>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реализацию полномочий органов местного самоуправления Таймырского Долгано-Ненецкого муниципального района по организации библиотечного обслуживания населения, комплектованию и обеспечению сохранности библиотечных фондов библиотек поселений в соответствии с заключенными соглашениями с сельскими поселениями)</t>
  </si>
  <si>
    <t>585 20240014100006150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</si>
  <si>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</si>
  <si>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</si>
  <si>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(общего характера )</t>
  </si>
  <si>
    <t>Прочие межбюджетные трансферты, передаваемые бюджетам сельских поселений (на создание и обеспечение деятельности административных комиссий сельских поселений)</t>
  </si>
  <si>
    <t>585 20249999100005150</t>
  </si>
  <si>
    <t>Прочие межбюджетные трансферты, передаваемые бюджетам сельских поселений (на поддержку отрасли культуры)</t>
  </si>
  <si>
    <t>585 20249999105519150</t>
  </si>
  <si>
    <t>Прочие межбюджетные трансферты, передаваемые бюджетам сельских поселений (на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</si>
  <si>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585 20249999107412150</t>
  </si>
  <si>
    <t>Прочие межбюджетные трансферты, передаваемые бюджетам сельских поселений (на создание (реконструкцию) и капитальный ремонт культурно-досуговых учреждений в сельской местности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туризма")</t>
  </si>
  <si>
    <t>585 20249999107484150</t>
  </si>
  <si>
    <t>Прочие межбюджетные трансферты, передаваемые бюджетам сельских поселений (на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туризма")</t>
  </si>
  <si>
    <t>585 20249999107488150</t>
  </si>
  <si>
    <t>Прочие межбюджетные трансферты, передаваемые бюджетам сельских поселений (на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</t>
  </si>
  <si>
    <t>585 20249999107641150</t>
  </si>
  <si>
    <t>Прочие межбюджетные трансферты, передаваемые бюджетам сельских поселений (на содействие развития налогового потенциала)</t>
  </si>
  <si>
    <t>585 20249999107745150</t>
  </si>
  <si>
    <t>Прочие межбюджетные трансферты, передаваемые бюджетам сельских поселений (на приобретение и замену радиолокационной станции пассажирского судна «Таймыр»)</t>
  </si>
  <si>
    <t>585 20249999109820150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</si>
  <si>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</si>
  <si>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</si>
  <si>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</si>
  <si>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           2. Расходы бюджета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</si>
  <si>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</si>
  <si>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</si>
  <si>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</si>
  <si>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</si>
  <si>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</si>
  <si>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</si>
  <si>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</si>
  <si>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</si>
  <si>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</si>
  <si>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</si>
  <si>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</si>
  <si>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</si>
  <si>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</si>
  <si>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Иные выплаты государственных (муниципальных) органов привлекаемым лицам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</si>
  <si>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</si>
  <si>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</si>
  <si>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</si>
  <si>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 и услуг в целях капитального ремонта государственного (муниципального) имущества</t>
  </si>
  <si>
    <t>Прочая закупка товаров, работ и услуг</t>
  </si>
  <si>
    <t>Закупка энергетических ресурсов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</si>
  <si>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</si>
  <si>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</si>
  <si>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</si>
  <si>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Межбюджетные трансферты</t>
  </si>
  <si>
    <t>Иные бюджетные ассигнования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</si>
  <si>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</si>
  <si>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</si>
  <si>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Уплата налогов, сборов и иных платежей</t>
  </si>
  <si>
    <t>Уплата иных платежей</t>
  </si>
  <si>
    <t>Резервные средства</t>
  </si>
  <si>
    <t>Специальные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</si>
  <si>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</si>
  <si>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</si>
  <si>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</si>
  <si>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</si>
  <si>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</si>
  <si>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</si>
  <si>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</si>
  <si>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</si>
  <si>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</si>
  <si>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</si>
  <si>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</si>
  <si>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</si>
  <si>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</si>
  <si>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</si>
  <si>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</si>
  <si>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</si>
  <si>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</si>
  <si>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</si>
  <si>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</si>
  <si>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</si>
  <si>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</si>
  <si>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</si>
  <si>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Жилищное хозяйство</t>
  </si>
  <si>
    <t>Коммунальное хозяйство</t>
  </si>
  <si>
    <t>Благоустройство</t>
  </si>
  <si>
    <t>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</si>
  <si>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</si>
  <si>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</si>
  <si>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</si>
  <si>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</si>
  <si>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</si>
  <si>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</si>
  <si>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</si>
  <si>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</si>
  <si>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Культура</t>
  </si>
  <si>
    <t>Другие вопросы в области культуры, кинематографии</t>
  </si>
  <si>
    <t>СОЦИАЛЬНАЯ ПОЛИТИКА</t>
  </si>
  <si>
    <t>Публичные нормативные социальные выплаты гражданам</t>
  </si>
  <si>
    <t>Иные пенсии, социальные доплаты к пенсиям</t>
  </si>
  <si>
    <t>Пенсионное обеспечение</t>
  </si>
  <si>
    <t>ФИЗИЧЕСКАЯ КУЛЬТУРА И СПОРТ</t>
  </si>
  <si>
    <t>Физическая культура</t>
  </si>
  <si>
    <t>Результат исполнения бюджета (дефицит / профицит)</t>
  </si>
  <si>
    <t>450</t>
  </si>
  <si>
    <t xml:space="preserve">x                    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</si>
  <si>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</si>
  <si>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</si>
  <si>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</si>
  <si>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</si>
  <si>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520</t>
  </si>
  <si>
    <t>из них:</t>
  </si>
  <si>
    <t>620</t>
  </si>
  <si>
    <t>700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</si>
  <si>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</si>
  <si>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</si>
  <si>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</si>
  <si>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</si>
  <si>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</si>
  <si>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</si>
  <si>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</si>
  <si>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</si>
  <si>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</si>
  <si>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</si>
  <si>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</si>
  <si>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V:\АЦК Выгрузка\117Y01.txt</t>
  </si>
  <si>
    <t>Доходы/EXPORT_SRC_CODE</t>
  </si>
  <si>
    <t>Доходы/PERIOD</t>
  </si>
  <si>
    <t>Администрация сельского поселения Хатанга</t>
  </si>
  <si>
    <t xml:space="preserve">501 0000 0000000000 000 </t>
  </si>
  <si>
    <t xml:space="preserve">501 0100 0000000000 000 </t>
  </si>
  <si>
    <t xml:space="preserve">501 0102 0000000000 000 </t>
  </si>
  <si>
    <t>Непрограммные расходы по осуществлению выполнения государственных полномочий</t>
  </si>
  <si>
    <t xml:space="preserve">501 0102 9000000000 000 </t>
  </si>
  <si>
    <t>Непрограммные расходы муниципального образования</t>
  </si>
  <si>
    <t xml:space="preserve">501 0102 9400000000 000 </t>
  </si>
  <si>
    <t>Глава муниципального образования</t>
  </si>
  <si>
    <t xml:space="preserve">501 0102 9400001010 000 </t>
  </si>
  <si>
    <t xml:space="preserve">501 0102 9400001010 100 </t>
  </si>
  <si>
    <t xml:space="preserve">501 0102 9400001010 120 </t>
  </si>
  <si>
    <t xml:space="preserve">501 0102 9400001010 121 </t>
  </si>
  <si>
    <t xml:space="preserve">501 0102 9400001010 122 </t>
  </si>
  <si>
    <t xml:space="preserve">501 0102 9400001010 129 </t>
  </si>
  <si>
    <t>Расходы на повышение олаты труда отдельным категориям работников бюджетной сферы, осуществляемые за счет иных дотаций, предоставляемых из краевого бюджета с установлением условий их предоставления.</t>
  </si>
  <si>
    <t xml:space="preserve">501 0102 9400009850 000 </t>
  </si>
  <si>
    <t xml:space="preserve">501 0102 9400009850 100 </t>
  </si>
  <si>
    <t xml:space="preserve">501 0102 9400009850 120 </t>
  </si>
  <si>
    <t xml:space="preserve">501 0102 9400009850 121 </t>
  </si>
  <si>
    <t xml:space="preserve">501 0102 9400009850 129 </t>
  </si>
  <si>
    <t xml:space="preserve">501 0104 0000000000 000 </t>
  </si>
  <si>
    <t xml:space="preserve">501 0104 9000000000 000 </t>
  </si>
  <si>
    <t xml:space="preserve">501 0104 9400000000 000 </t>
  </si>
  <si>
    <t>Центральный аппарат</t>
  </si>
  <si>
    <t xml:space="preserve">501 0104 9400001030 000 </t>
  </si>
  <si>
    <t xml:space="preserve">501 0104 9400001030 100 </t>
  </si>
  <si>
    <t xml:space="preserve">501 0104 9400001030 120 </t>
  </si>
  <si>
    <t xml:space="preserve">501 0104 9400001030 121 </t>
  </si>
  <si>
    <t xml:space="preserve">501 0104 9400001030 122 </t>
  </si>
  <si>
    <t xml:space="preserve">501 0104 9400001030 129 </t>
  </si>
  <si>
    <t xml:space="preserve">501 0104 9400001030 200 </t>
  </si>
  <si>
    <t xml:space="preserve">501 0104 9400001030 240 </t>
  </si>
  <si>
    <t xml:space="preserve">501 0104 9400001030 244 </t>
  </si>
  <si>
    <t xml:space="preserve">501 0104 9400001030 247 </t>
  </si>
  <si>
    <t xml:space="preserve">501 0104 9400001030 300 </t>
  </si>
  <si>
    <t xml:space="preserve">501 0104 9400001030 320 </t>
  </si>
  <si>
    <t xml:space="preserve">501 0104 9400001030 321 </t>
  </si>
  <si>
    <t xml:space="preserve">501 0104 9400001030 800 </t>
  </si>
  <si>
    <t xml:space="preserve">501 0104 9400001030 830 </t>
  </si>
  <si>
    <t xml:space="preserve">501 0104 9400001030 831 </t>
  </si>
  <si>
    <t xml:space="preserve">501 0104 9400001030 850 </t>
  </si>
  <si>
    <t xml:space="preserve">501 0104 9400001030 853 </t>
  </si>
  <si>
    <t>Обеспечение увеличения ежемесячного денежного поощрения выборных должностных лиц, лиц, замещающих иные муниципальные должности, муниципальных служащих и увеличения единовременной выплаты при предоставлении ежегодного оплачиваемого отпуска муниципальным служащим</t>
  </si>
  <si>
    <t xml:space="preserve">501 0104 9400001040 000 </t>
  </si>
  <si>
    <t xml:space="preserve">501 0104 9400001040 100 </t>
  </si>
  <si>
    <t xml:space="preserve">501 0104 9400001040 120 </t>
  </si>
  <si>
    <t xml:space="preserve">501 0104 9400001040 121 </t>
  </si>
  <si>
    <t xml:space="preserve">501 0104 9400001040 129 </t>
  </si>
  <si>
    <t>Проведение мероприятий общепоселенческого значения</t>
  </si>
  <si>
    <t xml:space="preserve">501 0104 9400003010 000 </t>
  </si>
  <si>
    <t xml:space="preserve">501 0104 9400003010 200 </t>
  </si>
  <si>
    <t xml:space="preserve">501 0104 9400003010 240 </t>
  </si>
  <si>
    <t xml:space="preserve">501 0104 9400003010 244 </t>
  </si>
  <si>
    <t xml:space="preserve">501 0104 9400009850 000 </t>
  </si>
  <si>
    <t xml:space="preserve">501 0104 9400009850 100 </t>
  </si>
  <si>
    <t xml:space="preserve">501 0104 9400009850 120 </t>
  </si>
  <si>
    <t xml:space="preserve">501 0104 9400009850 121 </t>
  </si>
  <si>
    <t xml:space="preserve">501 0104 9400009850 129 </t>
  </si>
  <si>
    <t xml:space="preserve">501 0113 0000000000 000 </t>
  </si>
  <si>
    <t xml:space="preserve">501 0113 9000000000 000 </t>
  </si>
  <si>
    <t xml:space="preserve">501 0113 9100000000 000 </t>
  </si>
  <si>
    <t>Осуществление государственных полномочий по созданию и обеспечению деятельности административных комиссий</t>
  </si>
  <si>
    <t xml:space="preserve">501 0113 9100075140 000 </t>
  </si>
  <si>
    <t xml:space="preserve">501 0113 9100075140 200 </t>
  </si>
  <si>
    <t xml:space="preserve">501 0113 9100075140 240 </t>
  </si>
  <si>
    <t xml:space="preserve">501 0113 9100075140 244 </t>
  </si>
  <si>
    <t xml:space="preserve">501 0113 9400000000 000 </t>
  </si>
  <si>
    <t>Расходы на содержание муниципального казенного учреждения осуществляющего организацию и ведение бухгалтерского учета и отчетности, информационно-техническое и административно-хозяйственное обеспечение деятельности муниципальных учреждений поселения</t>
  </si>
  <si>
    <t xml:space="preserve">501 0113 9400001060 000 </t>
  </si>
  <si>
    <t xml:space="preserve">501 0113 9400001060 100 </t>
  </si>
  <si>
    <t xml:space="preserve">501 0113 9400001060 110 </t>
  </si>
  <si>
    <t xml:space="preserve">501 0113 9400001060 111 </t>
  </si>
  <si>
    <t xml:space="preserve">501 0113 9400001060 112 </t>
  </si>
  <si>
    <t xml:space="preserve">501 0113 9400001060 119 </t>
  </si>
  <si>
    <t xml:space="preserve">501 0113 9400001060 200 </t>
  </si>
  <si>
    <t xml:space="preserve">501 0113 9400001060 240 </t>
  </si>
  <si>
    <t xml:space="preserve">501 0113 9400001060 244 </t>
  </si>
  <si>
    <t xml:space="preserve">501 0113 9400001060 800 </t>
  </si>
  <si>
    <t xml:space="preserve">501 0113 9400001060 850 </t>
  </si>
  <si>
    <t xml:space="preserve">501 0113 9400001060 853 </t>
  </si>
  <si>
    <t>Проведение мероприятий, связанных с выполнением плана первоочередных мероприятий по улучшению среды проживания и повышения качества жизни в населенных пунктах муниципального образования «Сельское поселение Хатанга»</t>
  </si>
  <si>
    <t xml:space="preserve">501 0113 9400003030 000 </t>
  </si>
  <si>
    <t xml:space="preserve">501 0113 9400003030 200 </t>
  </si>
  <si>
    <t xml:space="preserve">501 0113 9400003030 240 </t>
  </si>
  <si>
    <t xml:space="preserve">501 0113 9400003030 243 </t>
  </si>
  <si>
    <t>Расходы по оплате коммунальных услуг по пустующим жилым помещениям, находящимся в муниципальной собственности</t>
  </si>
  <si>
    <t xml:space="preserve">501 0113 9400003110 000 </t>
  </si>
  <si>
    <t xml:space="preserve">501 0113 9400003110 200 </t>
  </si>
  <si>
    <t xml:space="preserve">501 0113 9400003110 240 </t>
  </si>
  <si>
    <t xml:space="preserve">501 0113 9400003110 244 </t>
  </si>
  <si>
    <t xml:space="preserve">501 0113 9400003110 247 </t>
  </si>
  <si>
    <t>Расходы на выполнение текущих ремонтных работ в муниципальном нежилом помещении (территориальный отдел в п.Новая администрации с.п. Хатанга)</t>
  </si>
  <si>
    <t xml:space="preserve">501 0113 9400003130 000 </t>
  </si>
  <si>
    <t xml:space="preserve">501 0113 9400003130 200 </t>
  </si>
  <si>
    <t xml:space="preserve">501 0113 9400003130 240 </t>
  </si>
  <si>
    <t xml:space="preserve">501 0113 9400003130 244 </t>
  </si>
  <si>
    <t>Организация транспортировки тел умерших (погибших) граждан из населенных пунктов муниципального образования "Сельское поселение Хатанга" до места проведения патологоанатомических процедур и (или) медицинской судебной экспертизы и к месту захоронения</t>
  </si>
  <si>
    <t xml:space="preserve">501 0113 9400006040 000 </t>
  </si>
  <si>
    <t xml:space="preserve">501 0113 9400006040 200 </t>
  </si>
  <si>
    <t xml:space="preserve">501 0113 9400006040 240 </t>
  </si>
  <si>
    <t xml:space="preserve">501 0113 9400006040 244 </t>
  </si>
  <si>
    <t xml:space="preserve">501 0113 9400009850 000 </t>
  </si>
  <si>
    <t xml:space="preserve">501 0113 9400009850 100 </t>
  </si>
  <si>
    <t xml:space="preserve">501 0113 9400009850 110 </t>
  </si>
  <si>
    <t xml:space="preserve">501 0113 9400009850 111 </t>
  </si>
  <si>
    <t xml:space="preserve">501 0113 9400009850 119 </t>
  </si>
  <si>
    <t xml:space="preserve">501 0200 0000000000 000 </t>
  </si>
  <si>
    <t xml:space="preserve">501 0203 0000000000 000 </t>
  </si>
  <si>
    <t xml:space="preserve">501 0203 9000000000 000 </t>
  </si>
  <si>
    <t xml:space="preserve">501 0203 9100000000 000 </t>
  </si>
  <si>
    <t>Осуществление первичного воинского учета на территориях, где отсутствуют военные комиссариаты</t>
  </si>
  <si>
    <t xml:space="preserve">501 0203 9100051180 000 </t>
  </si>
  <si>
    <t xml:space="preserve">501 0203 9100051180 100 </t>
  </si>
  <si>
    <t xml:space="preserve">501 0203 9100051180 120 </t>
  </si>
  <si>
    <t xml:space="preserve">501 0203 9100051180 121 </t>
  </si>
  <si>
    <t xml:space="preserve">501 0203 9100051180 122 </t>
  </si>
  <si>
    <t xml:space="preserve">501 0203 9100051180 129 </t>
  </si>
  <si>
    <t xml:space="preserve">501 0203 9100051180 200 </t>
  </si>
  <si>
    <t xml:space="preserve">501 0203 9100051180 240 </t>
  </si>
  <si>
    <t xml:space="preserve">501 0203 9100051180 244 </t>
  </si>
  <si>
    <t xml:space="preserve">501 0203 9100051180 247 </t>
  </si>
  <si>
    <t xml:space="preserve">501 0300 0000000000 000 </t>
  </si>
  <si>
    <t xml:space="preserve">501 0310 0000000000 000 </t>
  </si>
  <si>
    <t xml:space="preserve">501 0310 9000000000 000 </t>
  </si>
  <si>
    <t xml:space="preserve">501 0310 9400000000 000 </t>
  </si>
  <si>
    <t>Расходы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</si>
  <si>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 xml:space="preserve">501 0310 94000S4120 000 </t>
  </si>
  <si>
    <t xml:space="preserve">501 0310 94000S4120 200 </t>
  </si>
  <si>
    <t xml:space="preserve">501 0310 94000S4120 240 </t>
  </si>
  <si>
    <t xml:space="preserve">501 0310 94000S4120 244 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</si>
  <si>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 за счет местного бюджета</t>
  </si>
  <si>
    <t xml:space="preserve">501 0310 94000S4129 000 </t>
  </si>
  <si>
    <t xml:space="preserve">501 0310 94000S4129 200 </t>
  </si>
  <si>
    <t xml:space="preserve">501 0310 94000S4129 240 </t>
  </si>
  <si>
    <t xml:space="preserve">501 0310 94000S4129 244 </t>
  </si>
  <si>
    <t xml:space="preserve">501 0400 0000000000 000 </t>
  </si>
  <si>
    <t xml:space="preserve">501 0406 0000000000 000 </t>
  </si>
  <si>
    <t>Муниципальная программа "Благоустройство территории сельского поселения Хатанга"</t>
  </si>
  <si>
    <t xml:space="preserve">501 0406 0600000000 000 </t>
  </si>
  <si>
    <t>Подпрограмма "Охрана водных ресурсов"</t>
  </si>
  <si>
    <t xml:space="preserve">501 0406 0630000000 000 </t>
  </si>
  <si>
    <t>Разработка и согласование декларации безопасности гидротехнических сооружений</t>
  </si>
  <si>
    <t xml:space="preserve">501 0406 0630016310 000 </t>
  </si>
  <si>
    <t xml:space="preserve">501 0406 0630016310 200 </t>
  </si>
  <si>
    <t xml:space="preserve">501 0406 0630016310 240 </t>
  </si>
  <si>
    <t xml:space="preserve">501 0406 0630016310 244 </t>
  </si>
  <si>
    <t xml:space="preserve">501 0408 0000000000 000 </t>
  </si>
  <si>
    <t>Муниципальная программа "Организация транспортного обслуживания отдельных категорий населения в селе Хатанга"</t>
  </si>
  <si>
    <t xml:space="preserve">501 0408 0100000000 000 </t>
  </si>
  <si>
    <t>Расходы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Долгано-Ненецкого муниципального района по созданию условий для предоставления транспортных услуг населению и организации транспортного обслуживания населения в границах поселения в соответствии с заключенными соглашениями</t>
  </si>
  <si>
    <t xml:space="preserve">501 0408 0100006050 000 </t>
  </si>
  <si>
    <t xml:space="preserve">501 0408 0100006050 800 </t>
  </si>
  <si>
    <t xml:space="preserve">501 0408 0100006050 810 </t>
  </si>
  <si>
    <t xml:space="preserve">501 0408 0100006050 811 </t>
  </si>
  <si>
    <t xml:space="preserve">501 0408 9000000000 000 </t>
  </si>
  <si>
    <t>Непрограммные расходы на осуществление части полномочий по решению вопросов местного значения, передаваемые бюджетам сельских поселений из бюджетов муниципальных районов</t>
  </si>
  <si>
    <t xml:space="preserve">501 0408 9300000000 000 </t>
  </si>
  <si>
    <t xml:space="preserve">501 0408 9300006050 000 </t>
  </si>
  <si>
    <t xml:space="preserve">501 0408 9300006050 100 </t>
  </si>
  <si>
    <t xml:space="preserve">501 0408 9300006050 120 </t>
  </si>
  <si>
    <t xml:space="preserve">501 0408 9300006050 121 </t>
  </si>
  <si>
    <t xml:space="preserve">501 0408 9300006050 129 </t>
  </si>
  <si>
    <t xml:space="preserve">501 0408 9300006050 200 </t>
  </si>
  <si>
    <t xml:space="preserve">501 0408 9300006050 240 </t>
  </si>
  <si>
    <t xml:space="preserve">501 0408 9300006050 244 </t>
  </si>
  <si>
    <t xml:space="preserve">501 0409 0000000000 000 </t>
  </si>
  <si>
    <t xml:space="preserve">501 0409 0600000000 000 </t>
  </si>
  <si>
    <t>Подпрограмма "Улично-дорожная сеть села Хатанга"</t>
  </si>
  <si>
    <t xml:space="preserve">501 0409 0620000000 000 </t>
  </si>
  <si>
    <t>Ремонт и содержание автомобильных дорог общего пользования местного значения</t>
  </si>
  <si>
    <t xml:space="preserve">501 0409 0620016210 000 </t>
  </si>
  <si>
    <t xml:space="preserve">501 0409 0620016210 200 </t>
  </si>
  <si>
    <t xml:space="preserve">501 0409 0620016210 240 </t>
  </si>
  <si>
    <t xml:space="preserve">501 0409 0620016210 244 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</si>
  <si>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</si>
  <si>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 xml:space="preserve">501 0409 06200S3950 000 </t>
  </si>
  <si>
    <t xml:space="preserve">501 0409 06200S3950 200 </t>
  </si>
  <si>
    <t xml:space="preserve">501 0409 06200S3950 240 </t>
  </si>
  <si>
    <t xml:space="preserve">501 0409 06200S3950 243 </t>
  </si>
  <si>
    <t>Софинансирование расходов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</si>
  <si>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 xml:space="preserve">501 0409 06200S3959 000 </t>
  </si>
  <si>
    <t xml:space="preserve">501 0409 06200S3959 200 </t>
  </si>
  <si>
    <t xml:space="preserve">501 0409 06200S3959 240 </t>
  </si>
  <si>
    <t xml:space="preserve">501 0409 06200S3959 243 </t>
  </si>
  <si>
    <t xml:space="preserve">501 0412 0000000000 000 </t>
  </si>
  <si>
    <t>Муниципальная программа "Создание условий для обеспечения жителей сельского поселения Хатанга услугами торговли"</t>
  </si>
  <si>
    <t xml:space="preserve">501 0412 0200000000 000 </t>
  </si>
  <si>
    <t>Подпрограмма "Бензин по доступной цене для населения и сельскохозяйственных предприятий поселков сельского поселения Хатанга"</t>
  </si>
  <si>
    <t xml:space="preserve">501 0412 0210000000 000 </t>
  </si>
  <si>
    <t>Возмещение транспортных затрат по доставке бензина для реализации населению и сельскохозяйственным предприятиям из с.Хатанга в поселки сельского поселения Хатанга</t>
  </si>
  <si>
    <t xml:space="preserve">501 0412 0210012110 000 </t>
  </si>
  <si>
    <t xml:space="preserve">501 0412 0210012110 800 </t>
  </si>
  <si>
    <t xml:space="preserve">501 0412 0210012110 810 </t>
  </si>
  <si>
    <t xml:space="preserve">501 0412 0210012110 811 </t>
  </si>
  <si>
    <t>Подпрограмма "Хлеб по доступной цене для населения в с. Хатанга"</t>
  </si>
  <si>
    <t xml:space="preserve">501 0412 0220000000 000 </t>
  </si>
  <si>
    <t>Возмещение части затрат, связанных с производством хлеба в селе Хатанга</t>
  </si>
  <si>
    <t xml:space="preserve">501 0412 0220012210 000 </t>
  </si>
  <si>
    <t xml:space="preserve">501 0412 0220012210 800 </t>
  </si>
  <si>
    <t xml:space="preserve">501 0412 0220012210 810 </t>
  </si>
  <si>
    <t xml:space="preserve">501 0412 0220012210 811 </t>
  </si>
  <si>
    <t xml:space="preserve">501 0412 9000000000 000 </t>
  </si>
  <si>
    <t xml:space="preserve">501 0412 9300000000 000 </t>
  </si>
  <si>
    <t>Расходы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Долгано-Ненецкого муниципального района, предусмотренных п. 20 ст. 14 Федерального закона от 06.10.2003 №131-ФЗ «Об общих принципах организации местного самоуправления в Российской Федерации»</t>
  </si>
  <si>
    <t xml:space="preserve">501 0412 9300006060 000 </t>
  </si>
  <si>
    <t xml:space="preserve">501 0412 9300006060 100 </t>
  </si>
  <si>
    <t xml:space="preserve">501 0412 9300006060 120 </t>
  </si>
  <si>
    <t xml:space="preserve">501 0412 9300006060 121 </t>
  </si>
  <si>
    <t xml:space="preserve">501 0412 9300006060 129 </t>
  </si>
  <si>
    <t xml:space="preserve">501 0500 0000000000 000 </t>
  </si>
  <si>
    <t xml:space="preserve">501 0501 0000000000 000 </t>
  </si>
  <si>
    <t>Муниципальная программа "Реформирование и модернизация жилищно-коммунального хозяйства и повышение энергетической эффективности в сельском поселении Хатанга"</t>
  </si>
  <si>
    <t xml:space="preserve">501 0501 0700000000 000 </t>
  </si>
  <si>
    <t xml:space="preserve">501 0501 0780000000 000 </t>
  </si>
  <si>
    <t>Расходы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</si>
  <si>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 xml:space="preserve">501 0501 078F367483 000 </t>
  </si>
  <si>
    <t xml:space="preserve">501 0501 078F367483 400 </t>
  </si>
  <si>
    <t xml:space="preserve">501 0501 078F367483 410 </t>
  </si>
  <si>
    <t xml:space="preserve">501 0501 078F367483 412 </t>
  </si>
  <si>
    <t>Муниципальная программа "Поселок - наш дом"</t>
  </si>
  <si>
    <t xml:space="preserve">501 0501 0900000000 000 </t>
  </si>
  <si>
    <t>Повышение теплозащитных свойств муниципальных жилых домов в поселках сельского поселения Хатанга</t>
  </si>
  <si>
    <t xml:space="preserve">501 0501 0900019010 000 </t>
  </si>
  <si>
    <t xml:space="preserve">501 0501 0900019010 100 </t>
  </si>
  <si>
    <t xml:space="preserve">501 0501 0900019010 110 </t>
  </si>
  <si>
    <t xml:space="preserve">501 0501 0900019010 111 </t>
  </si>
  <si>
    <t xml:space="preserve">501 0501 0900019010 119 </t>
  </si>
  <si>
    <t xml:space="preserve">501 0501 0900019010 200 </t>
  </si>
  <si>
    <t xml:space="preserve">501 0501 0900019010 240 </t>
  </si>
  <si>
    <t xml:space="preserve">501 0501 0900019010 244 </t>
  </si>
  <si>
    <t xml:space="preserve">501 0502 0000000000 000 </t>
  </si>
  <si>
    <t xml:space="preserve">501 0502 0700000000 000 </t>
  </si>
  <si>
    <t>Подпрограмма "Создание условий для обеспечения населения села Хатанга бытовыми услугами"</t>
  </si>
  <si>
    <t xml:space="preserve">501 0502 0710000000 000 </t>
  </si>
  <si>
    <t>Возмещение части затрат, связанных с предоставлением населению услуг бани</t>
  </si>
  <si>
    <t xml:space="preserve">501 0502 0710017110 000 </t>
  </si>
  <si>
    <t xml:space="preserve">501 0502 0710017110 800 </t>
  </si>
  <si>
    <t xml:space="preserve">501 0502 0710017110 810 </t>
  </si>
  <si>
    <t xml:space="preserve">501 0502 0710017110 811 </t>
  </si>
  <si>
    <t xml:space="preserve">501 0502 0760000000 000 </t>
  </si>
  <si>
    <t>Установка индивидуальных приборов учёта используемых коммунальных ресурсов в жилых помещениях, находящихся в собственности сельского поселения Хатанга</t>
  </si>
  <si>
    <t xml:space="preserve">501 0502 0760017610 000 </t>
  </si>
  <si>
    <t xml:space="preserve">501 0502 0760017610 200 </t>
  </si>
  <si>
    <t xml:space="preserve">501 0502 0760017610 240 </t>
  </si>
  <si>
    <t xml:space="preserve">501 0502 0760017610 244 </t>
  </si>
  <si>
    <t xml:space="preserve">501 0502 9000000000 000 </t>
  </si>
  <si>
    <t xml:space="preserve">501 0502 9400000000 000 </t>
  </si>
  <si>
    <t xml:space="preserve">501 0502 9400003030 000 </t>
  </si>
  <si>
    <t xml:space="preserve">501 0502 9400003030 200 </t>
  </si>
  <si>
    <t xml:space="preserve">501 0502 9400003030 240 </t>
  </si>
  <si>
    <t xml:space="preserve">501 0502 9400003030 244 </t>
  </si>
  <si>
    <t>Расходы на приобретение дополнительного оборудования для мусоросжигательной установки ГЭСЭТ-500</t>
  </si>
  <si>
    <t xml:space="preserve">501 0502 9400003040 000 </t>
  </si>
  <si>
    <t xml:space="preserve">501 0502 9400003040 200 </t>
  </si>
  <si>
    <t xml:space="preserve">501 0502 9400003040 240 </t>
  </si>
  <si>
    <t xml:space="preserve">501 0502 9400003040 244 </t>
  </si>
  <si>
    <t xml:space="preserve">501 0503 0000000000 000 </t>
  </si>
  <si>
    <t xml:space="preserve">501 0503 0600000000 000 </t>
  </si>
  <si>
    <t>Подпрограмма "Комплексное благоустройство территорий сельского поселения Хатанга"</t>
  </si>
  <si>
    <t xml:space="preserve">501 0503 0610000000 000 </t>
  </si>
  <si>
    <t>Уличное освещение</t>
  </si>
  <si>
    <t xml:space="preserve">501 0503 0610016110 000 </t>
  </si>
  <si>
    <t xml:space="preserve">501 0503 0610016110 200 </t>
  </si>
  <si>
    <t xml:space="preserve">501 0503 0610016110 240 </t>
  </si>
  <si>
    <t xml:space="preserve">501 0503 0610016110 247 </t>
  </si>
  <si>
    <t>Прочие мероприятия по благоустройству</t>
  </si>
  <si>
    <t xml:space="preserve">501 0503 0610016120 000 </t>
  </si>
  <si>
    <t xml:space="preserve">501 0503 0610016120 200 </t>
  </si>
  <si>
    <t xml:space="preserve">501 0503 0610016120 240 </t>
  </si>
  <si>
    <t xml:space="preserve">501 0503 0610016120 244 </t>
  </si>
  <si>
    <t>Расходы на реализацию мероприятий по благоустройству территорий в рамках регионального проекта "Формирование комфортной городской среды" государственной программы Красноярского края "Содействие органам местного самоуправления в формировании современной городской среды"</t>
  </si>
  <si>
    <t xml:space="preserve">501 0503 061F278440 000 </t>
  </si>
  <si>
    <t xml:space="preserve">501 0503 061F278440 200 </t>
  </si>
  <si>
    <t xml:space="preserve">501 0503 061F278440 240 </t>
  </si>
  <si>
    <t xml:space="preserve">501 0503 061F278440 244 </t>
  </si>
  <si>
    <t xml:space="preserve">501 0503 061F27844S 000 </t>
  </si>
  <si>
    <t xml:space="preserve">501 0503 061F27844S 200 </t>
  </si>
  <si>
    <t xml:space="preserve">501 0503 061F27844S 240 </t>
  </si>
  <si>
    <t xml:space="preserve">501 0503 061F27844S 244 </t>
  </si>
  <si>
    <t xml:space="preserve">501 0503 9000000000 000 </t>
  </si>
  <si>
    <t xml:space="preserve">501 0503 9400000000 000 </t>
  </si>
  <si>
    <t xml:space="preserve">501 0503 9400003030 000 </t>
  </si>
  <si>
    <t xml:space="preserve">501 0503 9400003030 200 </t>
  </si>
  <si>
    <t xml:space="preserve">501 0503 9400003030 240 </t>
  </si>
  <si>
    <t xml:space="preserve">501 0503 9400003030 244 </t>
  </si>
  <si>
    <t xml:space="preserve">501 0700 0000000000 000 </t>
  </si>
  <si>
    <t xml:space="preserve">501 0705 0000000000 000 </t>
  </si>
  <si>
    <t xml:space="preserve">501 0705 9000000000 000 </t>
  </si>
  <si>
    <t xml:space="preserve">501 0705 9400000000 000 </t>
  </si>
  <si>
    <t xml:space="preserve">501 0705 9400001030 000 </t>
  </si>
  <si>
    <t xml:space="preserve">501 0705 9400001030 200 </t>
  </si>
  <si>
    <t xml:space="preserve">501 0705 9400001030 240 </t>
  </si>
  <si>
    <t xml:space="preserve">501 0705 9400001030 244 </t>
  </si>
  <si>
    <t xml:space="preserve">501 0705 9400001060 000 </t>
  </si>
  <si>
    <t xml:space="preserve">501 0705 9400001060 200 </t>
  </si>
  <si>
    <t xml:space="preserve">501 0705 9400001060 240 </t>
  </si>
  <si>
    <t xml:space="preserve">501 0705 9400001060 244 </t>
  </si>
  <si>
    <t xml:space="preserve">501 0800 0000000000 000 </t>
  </si>
  <si>
    <t xml:space="preserve">501 0804 0000000000 000 </t>
  </si>
  <si>
    <t>Муниципальная программа "Развитие культуры в сельском поселении Хатанга"</t>
  </si>
  <si>
    <t xml:space="preserve">501 0804 0300000000 000 </t>
  </si>
  <si>
    <t>Подпрограмма "Культурное наследие"</t>
  </si>
  <si>
    <t xml:space="preserve">501 0804 0310000000 000 </t>
  </si>
  <si>
    <t>Расходы на роведение работ по сохранению объекта культурного наследия регионального значения в рамках подпрограммы "Сохранение культурного наследия" государственной программы Красноярского края "Развитие культуры и туризма"</t>
  </si>
  <si>
    <t xml:space="preserve">501 0804 03100S6780 000 </t>
  </si>
  <si>
    <t xml:space="preserve">501 0804 03100S6780 200 </t>
  </si>
  <si>
    <t xml:space="preserve">501 0804 03100S6780 240 </t>
  </si>
  <si>
    <t xml:space="preserve">501 0804 03100S6780 243 </t>
  </si>
  <si>
    <t>Хатангский сельский Совет депутатов</t>
  </si>
  <si>
    <t xml:space="preserve">530 0000 0000000000 000 </t>
  </si>
  <si>
    <t xml:space="preserve">530 0100 0000000000 000 </t>
  </si>
  <si>
    <t xml:space="preserve">530 0103 0000000000 000 </t>
  </si>
  <si>
    <t xml:space="preserve">530 0103 9000000000 000 </t>
  </si>
  <si>
    <t xml:space="preserve">530 0103 9400000000 000 </t>
  </si>
  <si>
    <t xml:space="preserve">530 0103 9400001030 000 </t>
  </si>
  <si>
    <t xml:space="preserve">530 0103 9400001030 100 </t>
  </si>
  <si>
    <t xml:space="preserve">530 0103 9400001030 120 </t>
  </si>
  <si>
    <t xml:space="preserve">530 0103 9400001030 121 </t>
  </si>
  <si>
    <t xml:space="preserve">530 0103 9400001030 122 </t>
  </si>
  <si>
    <t xml:space="preserve">530 0103 9400001030 123 </t>
  </si>
  <si>
    <t xml:space="preserve">530 0103 9400001030 129 </t>
  </si>
  <si>
    <t xml:space="preserve">530 0103 9400001030 200 </t>
  </si>
  <si>
    <t xml:space="preserve">530 0103 9400001030 240 </t>
  </si>
  <si>
    <t xml:space="preserve">530 0103 9400001030 244 </t>
  </si>
  <si>
    <t xml:space="preserve">530 0103 9400001030 247 </t>
  </si>
  <si>
    <t xml:space="preserve">530 0103 9400001030 800 </t>
  </si>
  <si>
    <t xml:space="preserve">530 0103 9400001030 850 </t>
  </si>
  <si>
    <t xml:space="preserve">530 0103 9400001030 853 </t>
  </si>
  <si>
    <t>Председатель представительного органа муниципального образования</t>
  </si>
  <si>
    <t xml:space="preserve">530 0103 9400001050 000 </t>
  </si>
  <si>
    <t xml:space="preserve">530 0103 9400001050 100 </t>
  </si>
  <si>
    <t xml:space="preserve">530 0103 9400001050 120 </t>
  </si>
  <si>
    <t xml:space="preserve">530 0103 9400001050 121 </t>
  </si>
  <si>
    <t xml:space="preserve">530 0103 9400001050 122 </t>
  </si>
  <si>
    <t xml:space="preserve">530 0103 9400001050 129 </t>
  </si>
  <si>
    <t xml:space="preserve">530 0103 9400001050 300 </t>
  </si>
  <si>
    <t xml:space="preserve">530 0103 9400001050 320 </t>
  </si>
  <si>
    <t xml:space="preserve">530 0103 9400001050 321 </t>
  </si>
  <si>
    <t xml:space="preserve">530 0103 9400009850 000 </t>
  </si>
  <si>
    <t xml:space="preserve">530 0103 9400009850 100 </t>
  </si>
  <si>
    <t xml:space="preserve">530 0103 9400009850 120 </t>
  </si>
  <si>
    <t xml:space="preserve">530 0103 9400009850 121 </t>
  </si>
  <si>
    <t xml:space="preserve">530 0103 9400009850 129 </t>
  </si>
  <si>
    <t xml:space="preserve">530 0700 0000000000 000 </t>
  </si>
  <si>
    <t xml:space="preserve">530 0705 0000000000 000 </t>
  </si>
  <si>
    <t xml:space="preserve">530 0705 9000000000 000 </t>
  </si>
  <si>
    <t xml:space="preserve">530 0705 9400000000 000 </t>
  </si>
  <si>
    <t xml:space="preserve">530 0705 9400001030 000 </t>
  </si>
  <si>
    <t xml:space="preserve">530 0705 9400001030 200 </t>
  </si>
  <si>
    <t xml:space="preserve">530 0705 9400001030 240 </t>
  </si>
  <si>
    <t xml:space="preserve">530 0705 9400001030 244 </t>
  </si>
  <si>
    <t>Отдел культуры, молодежной политики и спорта администрации сельского поселения Хатанга</t>
  </si>
  <si>
    <t xml:space="preserve">557 0000 0000000000 000 </t>
  </si>
  <si>
    <t xml:space="preserve">557 0700 0000000000 000 </t>
  </si>
  <si>
    <t xml:space="preserve">557 0705 0000000000 000 </t>
  </si>
  <si>
    <t xml:space="preserve">557 0705 0300000000 000 </t>
  </si>
  <si>
    <t xml:space="preserve">557 0705 0310000000 000 </t>
  </si>
  <si>
    <t xml:space="preserve">557 0705 0310001030 000 </t>
  </si>
  <si>
    <t xml:space="preserve">557 0705 0310001030 200 </t>
  </si>
  <si>
    <t xml:space="preserve">557 0705 0310001030 240 </t>
  </si>
  <si>
    <t xml:space="preserve">557 0705 0310001030 244 </t>
  </si>
  <si>
    <t xml:space="preserve">557 0707 0000000000 000 </t>
  </si>
  <si>
    <t>Муниципальная программа "Развитие молодежной политики на территории сельского поселения Хатанга"</t>
  </si>
  <si>
    <t xml:space="preserve">557 0707 0500000000 000 </t>
  </si>
  <si>
    <t>Проведение мероприятий для детей и молодежи</t>
  </si>
  <si>
    <t xml:space="preserve">557 0707 0500015010 000 </t>
  </si>
  <si>
    <t xml:space="preserve">557 0707 0500015010 200 </t>
  </si>
  <si>
    <t xml:space="preserve">557 0707 0500015010 240 </t>
  </si>
  <si>
    <t xml:space="preserve">557 0707 0500015010 244 </t>
  </si>
  <si>
    <t xml:space="preserve">557 0800 0000000000 000 </t>
  </si>
  <si>
    <t xml:space="preserve">557 0801 0000000000 000 </t>
  </si>
  <si>
    <t xml:space="preserve">557 0801 0300000000 000 </t>
  </si>
  <si>
    <t xml:space="preserve">557 0801 0310000000 000 </t>
  </si>
  <si>
    <t>Реализация полномочий органов местного самоуправления ТДНМР по организации библиотечного обслуживания населения, комплектованию и обеспечению сохранности библиотечных фондов библиотек поселений в соответствии с заключенными соглашениями</t>
  </si>
  <si>
    <t xml:space="preserve">557 0801 0310006070 000 </t>
  </si>
  <si>
    <t xml:space="preserve">557 0801 0310006070 600 </t>
  </si>
  <si>
    <t xml:space="preserve">557 0801 0310006070 610 </t>
  </si>
  <si>
    <t xml:space="preserve">557 0801 0310006070 611 </t>
  </si>
  <si>
    <t xml:space="preserve">557 0801 0310006070 612 </t>
  </si>
  <si>
    <t>Расходы на повышение оплаты труда отдельным категориям работников бюджетной сферы, осуществляемые за счет иных дотаций, предоставляемых из краевого бюджета с установлением условий их предоставления</t>
  </si>
  <si>
    <t xml:space="preserve">557 0801 0310009850 000 </t>
  </si>
  <si>
    <t xml:space="preserve">557 0801 0310009850 600 </t>
  </si>
  <si>
    <t xml:space="preserve">557 0801 0310009850 610 </t>
  </si>
  <si>
    <t xml:space="preserve">557 0801 0310009850 611 </t>
  </si>
  <si>
    <t>Оказание услуг подведомственными учреждениями</t>
  </si>
  <si>
    <t xml:space="preserve">557 0801 0310013110 000 </t>
  </si>
  <si>
    <t xml:space="preserve">557 0801 0310013110 600 </t>
  </si>
  <si>
    <t xml:space="preserve">557 0801 0310013110 610 </t>
  </si>
  <si>
    <t xml:space="preserve">557 0801 0310013110 611 </t>
  </si>
  <si>
    <t>Обеспечение деятельности подведомственных учреждений</t>
  </si>
  <si>
    <t xml:space="preserve">557 0801 0310013120 000 </t>
  </si>
  <si>
    <t xml:space="preserve">557 0801 0310013120 600 </t>
  </si>
  <si>
    <t xml:space="preserve">557 0801 0310013120 610 </t>
  </si>
  <si>
    <t xml:space="preserve">557 0801 0310013120 612 </t>
  </si>
  <si>
    <t>Текущий ремонт в СДК п. Новорыбная, п. Новая МБУК "КДК"</t>
  </si>
  <si>
    <t xml:space="preserve">557 0801 0310013230 000 </t>
  </si>
  <si>
    <t xml:space="preserve">557 0801 0310013230 600 </t>
  </si>
  <si>
    <t xml:space="preserve">557 0801 0310013230 610 </t>
  </si>
  <si>
    <t xml:space="preserve">557 0801 0310013230 612 </t>
  </si>
  <si>
    <t>Расходы на поддержку отрасли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</si>
  <si>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 xml:space="preserve">557 0801 03100L5190 000 </t>
  </si>
  <si>
    <t xml:space="preserve">557 0801 03100L5190 600 </t>
  </si>
  <si>
    <t xml:space="preserve">557 0801 03100L5190 610 </t>
  </si>
  <si>
    <t xml:space="preserve">557 0801 03100L5190 612 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</si>
  <si>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</si>
  <si>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 xml:space="preserve">557 0801 03100S4840 000 </t>
  </si>
  <si>
    <t xml:space="preserve">557 0801 03100S4840 600 </t>
  </si>
  <si>
    <t xml:space="preserve">557 0801 03100S4840 610 </t>
  </si>
  <si>
    <t xml:space="preserve">557 0801 03100S4840 612 </t>
  </si>
  <si>
    <t>Расходы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</si>
  <si>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 xml:space="preserve">557 0801 03100S4880 000 </t>
  </si>
  <si>
    <t xml:space="preserve">557 0801 03100S4880 600 </t>
  </si>
  <si>
    <t xml:space="preserve">557 0801 03100S4880 610 </t>
  </si>
  <si>
    <t xml:space="preserve">557 0801 03100S4880 612 </t>
  </si>
  <si>
    <t xml:space="preserve">557 0804 0000000000 000 </t>
  </si>
  <si>
    <t xml:space="preserve">557 0804 0300000000 000 </t>
  </si>
  <si>
    <t xml:space="preserve">557 0804 0310000000 000 </t>
  </si>
  <si>
    <t xml:space="preserve">557 0804 0310001030 000 </t>
  </si>
  <si>
    <t xml:space="preserve">557 0804 0310001030 100 </t>
  </si>
  <si>
    <t xml:space="preserve">557 0804 0310001030 120 </t>
  </si>
  <si>
    <t xml:space="preserve">557 0804 0310001030 121 </t>
  </si>
  <si>
    <t xml:space="preserve">557 0804 0310001030 122 </t>
  </si>
  <si>
    <t xml:space="preserve">557 0804 0310001030 129 </t>
  </si>
  <si>
    <t xml:space="preserve">557 0804 0310001030 200 </t>
  </si>
  <si>
    <t xml:space="preserve">557 0804 0310001030 240 </t>
  </si>
  <si>
    <t xml:space="preserve">557 0804 0310001030 244 </t>
  </si>
  <si>
    <t xml:space="preserve">557 0804 0310001030 247 </t>
  </si>
  <si>
    <t xml:space="preserve">557 0804 0310009850 000 </t>
  </si>
  <si>
    <t xml:space="preserve">557 0804 0310009850 100 </t>
  </si>
  <si>
    <t xml:space="preserve">557 0804 0310009850 120 </t>
  </si>
  <si>
    <t xml:space="preserve">557 0804 0310009850 121 </t>
  </si>
  <si>
    <t xml:space="preserve">557 0804 0310009850 129 </t>
  </si>
  <si>
    <t>Софинансирование расходов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</si>
  <si>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 xml:space="preserve">557 1100 0000000000 000 </t>
  </si>
  <si>
    <t xml:space="preserve">557 1101 0000000000 000 </t>
  </si>
  <si>
    <t>Муниципальная программа "Развитие физической культуры и спорта на территории сельского поселения Хатанга"</t>
  </si>
  <si>
    <t xml:space="preserve">557 1101 0400000000 000 </t>
  </si>
  <si>
    <t>Организация и проведение физкультурно-массовой работы</t>
  </si>
  <si>
    <t xml:space="preserve">557 1101 0400014010 000 </t>
  </si>
  <si>
    <t xml:space="preserve">557 1101 0400014010 200 </t>
  </si>
  <si>
    <t xml:space="preserve">557 1101 0400014010 240 </t>
  </si>
  <si>
    <t xml:space="preserve">557 1101 0400014010 244 </t>
  </si>
  <si>
    <t>Муниципальное казённое учреждение дополнительного образования "Детская школа искусств" сельского поселения Хатанга</t>
  </si>
  <si>
    <t xml:space="preserve">558 0000 0000000000 000 </t>
  </si>
  <si>
    <t xml:space="preserve">558 0700 0000000000 000 </t>
  </si>
  <si>
    <t xml:space="preserve">558 0703 0000000000 000 </t>
  </si>
  <si>
    <t xml:space="preserve">558 0703 0300000000 000 </t>
  </si>
  <si>
    <t>Подпрограмма "Искусство и народное творчество"</t>
  </si>
  <si>
    <t xml:space="preserve">558 0703 0320000000 000 </t>
  </si>
  <si>
    <t>Реализация полномочий органов местного самоуправления Таймырского Долгано-Ненецкого муниципального района по организации предоставления дополнительного образования в соответствии с заключенными соглашениями</t>
  </si>
  <si>
    <t xml:space="preserve">558 0703 0320006010 000 </t>
  </si>
  <si>
    <t xml:space="preserve">558 0703 0320006010 100 </t>
  </si>
  <si>
    <t xml:space="preserve">558 0703 0320006010 110 </t>
  </si>
  <si>
    <t xml:space="preserve">558 0703 0320006010 111 </t>
  </si>
  <si>
    <t xml:space="preserve">558 0703 0320006010 112 </t>
  </si>
  <si>
    <t xml:space="preserve">558 0703 0320006010 119 </t>
  </si>
  <si>
    <t xml:space="preserve">558 0703 0320006010 200 </t>
  </si>
  <si>
    <t xml:space="preserve">558 0703 0320006010 240 </t>
  </si>
  <si>
    <t xml:space="preserve">558 0703 0320006010 244 </t>
  </si>
  <si>
    <t xml:space="preserve">558 0703 0320006010 247 </t>
  </si>
  <si>
    <t xml:space="preserve">558 0703 0320009850 000 </t>
  </si>
  <si>
    <t xml:space="preserve">558 0703 0320009850 100 </t>
  </si>
  <si>
    <t xml:space="preserve">558 0703 0320009850 110 </t>
  </si>
  <si>
    <t xml:space="preserve">558 0703 0320009850 111 </t>
  </si>
  <si>
    <t xml:space="preserve">558 0703 0320009850 119 </t>
  </si>
  <si>
    <t xml:space="preserve">558 0705 0000000000 000 </t>
  </si>
  <si>
    <t xml:space="preserve">558 0705 0300000000 000 </t>
  </si>
  <si>
    <t xml:space="preserve">558 0705 0320000000 000 </t>
  </si>
  <si>
    <t xml:space="preserve">558 0705 0320006010 000 </t>
  </si>
  <si>
    <t xml:space="preserve">558 0705 0320006010 200 </t>
  </si>
  <si>
    <t xml:space="preserve">558 0705 0320006010 240 </t>
  </si>
  <si>
    <t xml:space="preserve">558 0705 0320006010 244 </t>
  </si>
  <si>
    <t>Отдел по управлению муниципальным имуществом администрации сельского поселения Хатанга</t>
  </si>
  <si>
    <t xml:space="preserve">567 0000 0000000000 000 </t>
  </si>
  <si>
    <t xml:space="preserve">567 0100 0000000000 000 </t>
  </si>
  <si>
    <t xml:space="preserve">567 0113 0000000000 000 </t>
  </si>
  <si>
    <t xml:space="preserve">567 0113 9000000000 000 </t>
  </si>
  <si>
    <t xml:space="preserve">567 0113 9400000000 000 </t>
  </si>
  <si>
    <t xml:space="preserve">567 0113 9400001030 000 </t>
  </si>
  <si>
    <t xml:space="preserve">567 0113 9400001030 100 </t>
  </si>
  <si>
    <t xml:space="preserve">567 0113 9400001030 120 </t>
  </si>
  <si>
    <t xml:space="preserve">567 0113 9400001030 121 </t>
  </si>
  <si>
    <t xml:space="preserve">567 0113 9400001030 122 </t>
  </si>
  <si>
    <t xml:space="preserve">567 0113 9400001030 129 </t>
  </si>
  <si>
    <t xml:space="preserve">567 0113 9400001030 200 </t>
  </si>
  <si>
    <t xml:space="preserve">567 0113 9400001030 240 </t>
  </si>
  <si>
    <t xml:space="preserve">567 0113 9400001030 244 </t>
  </si>
  <si>
    <t xml:space="preserve">567 0113 9400001030 800 </t>
  </si>
  <si>
    <t xml:space="preserve">567 0113 9400001030 850 </t>
  </si>
  <si>
    <t xml:space="preserve">567 0113 9400001030 853 </t>
  </si>
  <si>
    <t xml:space="preserve">567 0113 9400001040 000 </t>
  </si>
  <si>
    <t xml:space="preserve">567 0113 9400001040 100 </t>
  </si>
  <si>
    <t xml:space="preserve">567 0113 9400001040 120 </t>
  </si>
  <si>
    <t xml:space="preserve">567 0113 9400001040 121 </t>
  </si>
  <si>
    <t xml:space="preserve">567 0113 9400001040 129 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</si>
  <si>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</si>
  <si>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567 0113 9400005010 000 </t>
  </si>
  <si>
    <t xml:space="preserve">567 0113 9400005010 200 </t>
  </si>
  <si>
    <t xml:space="preserve">567 0113 9400005010 240 </t>
  </si>
  <si>
    <t xml:space="preserve">567 0113 9400005010 244 </t>
  </si>
  <si>
    <t xml:space="preserve">567 0113 9400009850 000 </t>
  </si>
  <si>
    <t xml:space="preserve">567 0113 9400009850 100 </t>
  </si>
  <si>
    <t xml:space="preserve">567 0113 9400009850 120 </t>
  </si>
  <si>
    <t xml:space="preserve">567 0113 9400009850 121 </t>
  </si>
  <si>
    <t xml:space="preserve">567 0113 9400009850 129 </t>
  </si>
  <si>
    <t xml:space="preserve">567 0400 0000000000 000 </t>
  </si>
  <si>
    <t xml:space="preserve">567 0409 0000000000 000 </t>
  </si>
  <si>
    <t xml:space="preserve">567 0409 0600000000 000 </t>
  </si>
  <si>
    <t xml:space="preserve">567 0409 0620000000 000 </t>
  </si>
  <si>
    <t>Проведение технической инвентаризации и выполнение кадастровых работ в отношении автомобильных дорог местного значения в поселках сельского поселения Хатанга</t>
  </si>
  <si>
    <t xml:space="preserve">567 0409 0620016220 000 </t>
  </si>
  <si>
    <t xml:space="preserve">567 0409 0620016220 200 </t>
  </si>
  <si>
    <t xml:space="preserve">567 0409 0620016220 240 </t>
  </si>
  <si>
    <t xml:space="preserve">567 0409 0620016220 244 </t>
  </si>
  <si>
    <t xml:space="preserve">567 0412 0000000000 000 </t>
  </si>
  <si>
    <t xml:space="preserve">567 0412 9000000000 000 </t>
  </si>
  <si>
    <t xml:space="preserve">567 0412 9400000000 000 </t>
  </si>
  <si>
    <t>Мероприятия по землеустройству и землепользованию</t>
  </si>
  <si>
    <t xml:space="preserve">567 0412 9400005020 000 </t>
  </si>
  <si>
    <t xml:space="preserve">567 0412 9400005020 200 </t>
  </si>
  <si>
    <t xml:space="preserve">567 0412 9400005020 240 </t>
  </si>
  <si>
    <t xml:space="preserve">567 0412 9400005020 244 </t>
  </si>
  <si>
    <t xml:space="preserve">567 0500 0000000000 000 </t>
  </si>
  <si>
    <t xml:space="preserve">567 0501 0000000000 000 </t>
  </si>
  <si>
    <t xml:space="preserve">567 0501 9000000000 000 </t>
  </si>
  <si>
    <t xml:space="preserve">567 0501 9400000000 000 </t>
  </si>
  <si>
    <t>Взнос в региональный фонд на капитальный ремонт многоквартирных домов в части доли муниципальной собственности</t>
  </si>
  <si>
    <t xml:space="preserve">567 0501 9400003060 000 </t>
  </si>
  <si>
    <t xml:space="preserve">567 0501 9400003060 200 </t>
  </si>
  <si>
    <t xml:space="preserve">567 0501 9400003060 240 </t>
  </si>
  <si>
    <t xml:space="preserve">567 0501 9400003060 244 </t>
  </si>
  <si>
    <t xml:space="preserve">567 0700 0000000000 000 </t>
  </si>
  <si>
    <t xml:space="preserve">567 0705 0000000000 000 </t>
  </si>
  <si>
    <t xml:space="preserve">567 0705 9000000000 000 </t>
  </si>
  <si>
    <t xml:space="preserve">567 0705 9400000000 000 </t>
  </si>
  <si>
    <t xml:space="preserve">567 0705 9400001030 000 </t>
  </si>
  <si>
    <t xml:space="preserve">567 0705 9400001030 200 </t>
  </si>
  <si>
    <t xml:space="preserve">567 0705 9400001030 240 </t>
  </si>
  <si>
    <t xml:space="preserve">567 0705 9400001030 244 </t>
  </si>
  <si>
    <t xml:space="preserve">585 0000 0000000000 000 </t>
  </si>
  <si>
    <t xml:space="preserve">585 0100 0000000000 000 </t>
  </si>
  <si>
    <t xml:space="preserve">585 0106 0000000000 000 </t>
  </si>
  <si>
    <t xml:space="preserve">585 0106 9000000000 000 </t>
  </si>
  <si>
    <t xml:space="preserve">585 0106 9400000000 000 </t>
  </si>
  <si>
    <t xml:space="preserve">585 0106 9400001030 000 </t>
  </si>
  <si>
    <t xml:space="preserve">585 0106 9400001030 100 </t>
  </si>
  <si>
    <t xml:space="preserve">585 0106 9400001030 120 </t>
  </si>
  <si>
    <t xml:space="preserve">585 0106 9400001030 121 </t>
  </si>
  <si>
    <t xml:space="preserve">585 0106 9400001030 122 </t>
  </si>
  <si>
    <t xml:space="preserve">585 0106 9400001030 129 </t>
  </si>
  <si>
    <t xml:space="preserve">585 0106 9400001030 200 </t>
  </si>
  <si>
    <t xml:space="preserve">585 0106 9400001030 240 </t>
  </si>
  <si>
    <t xml:space="preserve">585 0106 9400001030 244 </t>
  </si>
  <si>
    <t xml:space="preserve">585 0106 9400001030 800 </t>
  </si>
  <si>
    <t xml:space="preserve">585 0106 9400001030 850 </t>
  </si>
  <si>
    <t xml:space="preserve">585 0106 9400001030 853 </t>
  </si>
  <si>
    <t xml:space="preserve">585 0106 9400001040 000 </t>
  </si>
  <si>
    <t xml:space="preserve">585 0106 9400001040 100 </t>
  </si>
  <si>
    <t xml:space="preserve">585 0106 9400001040 120 </t>
  </si>
  <si>
    <t xml:space="preserve">585 0106 9400001040 121 </t>
  </si>
  <si>
    <t xml:space="preserve">585 0106 9400001040 129 </t>
  </si>
  <si>
    <t xml:space="preserve">585 0106 9400009850 000 </t>
  </si>
  <si>
    <t xml:space="preserve">585 0106 9400009850 100 </t>
  </si>
  <si>
    <t xml:space="preserve">585 0106 9400009850 120 </t>
  </si>
  <si>
    <t xml:space="preserve">585 0106 9400009850 121 </t>
  </si>
  <si>
    <t xml:space="preserve">585 0106 9400009850 129 </t>
  </si>
  <si>
    <t xml:space="preserve">585 0111 0000000000 000 </t>
  </si>
  <si>
    <t xml:space="preserve">585 0111 9000000000 000 </t>
  </si>
  <si>
    <t xml:space="preserve">585 0111 9400000000 000 </t>
  </si>
  <si>
    <t>Резервный фонд администрации сельского поселения Хатанга</t>
  </si>
  <si>
    <t xml:space="preserve">585 0111 9400004010 000 </t>
  </si>
  <si>
    <t xml:space="preserve">585 0111 9400004010 800 </t>
  </si>
  <si>
    <t xml:space="preserve">585 0111 9400004010 870 </t>
  </si>
  <si>
    <t xml:space="preserve">585 0113 0000000000 000 </t>
  </si>
  <si>
    <t xml:space="preserve">585 0113 9000000000 000 </t>
  </si>
  <si>
    <t xml:space="preserve">585 0113 9400000000 000 </t>
  </si>
  <si>
    <t>Реализация отдельных полномочий по владению недвижимым имуществом, находящимся в муниципальной собственности поселения, в части организации завоза угля для проведения отопительного периода</t>
  </si>
  <si>
    <t xml:space="preserve">585 0113 9400006120 000 </t>
  </si>
  <si>
    <t xml:space="preserve">585 0113 9400006120 500 </t>
  </si>
  <si>
    <t xml:space="preserve">585 0113 9400006120 540 </t>
  </si>
  <si>
    <t xml:space="preserve">585 0500 0000000000 000 </t>
  </si>
  <si>
    <t xml:space="preserve">585 0501 0000000000 000 </t>
  </si>
  <si>
    <t xml:space="preserve">585 0501 9000000000 000 </t>
  </si>
  <si>
    <t xml:space="preserve">585 0501 9400000000 000 </t>
  </si>
  <si>
    <t>Реализация полномочий органов местного самоуправления сельского поселения Хатанга по организации содержания муниципального жилищного фонда в части утверждения краткосрочного плана реализации региональной программы капитального ремонта общего имущества в многоквартирных домах</t>
  </si>
  <si>
    <t xml:space="preserve">585 0501 9400006150 000 </t>
  </si>
  <si>
    <t xml:space="preserve">585 0501 9400006150 500 </t>
  </si>
  <si>
    <t xml:space="preserve">585 0501 9400006150 540 </t>
  </si>
  <si>
    <t xml:space="preserve">585 0700 0000000000 000 </t>
  </si>
  <si>
    <t xml:space="preserve">585 0705 0000000000 000 </t>
  </si>
  <si>
    <t xml:space="preserve">585 0705 9000000000 000 </t>
  </si>
  <si>
    <t xml:space="preserve">585 0705 9400000000 000 </t>
  </si>
  <si>
    <t xml:space="preserve">585 0705 9400001030 000 </t>
  </si>
  <si>
    <t xml:space="preserve">585 0705 9400001030 200 </t>
  </si>
  <si>
    <t xml:space="preserve">585 0705 9400001030 240 </t>
  </si>
  <si>
    <t xml:space="preserve">585 0705 9400001030 244 </t>
  </si>
  <si>
    <t xml:space="preserve">585 1000 0000000000 000 </t>
  </si>
  <si>
    <t xml:space="preserve">585 1001 0000000000 000 </t>
  </si>
  <si>
    <t xml:space="preserve">585 1001 9000000000 000 </t>
  </si>
  <si>
    <t xml:space="preserve">585 1001 9400000000 000 </t>
  </si>
  <si>
    <t>Доплаты к пенсиям за выслугу лет муниципальным служащим</t>
  </si>
  <si>
    <t xml:space="preserve">585 1001 9400004020 000 </t>
  </si>
  <si>
    <t xml:space="preserve">585 1001 9400004020 300 </t>
  </si>
  <si>
    <t xml:space="preserve">585 1001 9400004020 310 </t>
  </si>
  <si>
    <t xml:space="preserve">585 1001 9400004020 312 </t>
  </si>
  <si>
    <t xml:space="preserve">501 0107 0000000000 000 </t>
  </si>
  <si>
    <t xml:space="preserve">501 0107 9000000000 000 </t>
  </si>
  <si>
    <t xml:space="preserve">501 0107 9400000000 000 </t>
  </si>
  <si>
    <t xml:space="preserve">501 0107 9400001020 000 </t>
  </si>
  <si>
    <t xml:space="preserve">501 0107 9400001020 800 </t>
  </si>
  <si>
    <t xml:space="preserve">501 0107 9400001020 880 </t>
  </si>
  <si>
    <t xml:space="preserve">501 0113 9400003030 244 </t>
  </si>
  <si>
    <t>Расходы на текущий ремонт имущества, находящегося в муниципальной собственности поселения</t>
  </si>
  <si>
    <t xml:space="preserve">501 0113 9400003080 000 </t>
  </si>
  <si>
    <t xml:space="preserve">501 0113 9400003080 200 </t>
  </si>
  <si>
    <t xml:space="preserve">501 0113 9400003080 240 </t>
  </si>
  <si>
    <t xml:space="preserve">501 0113 9400003080 244 </t>
  </si>
  <si>
    <t>Проведение аудита бухгалтерской (финансовой) отчетности</t>
  </si>
  <si>
    <t xml:space="preserve">501 0113 9400003120 000 </t>
  </si>
  <si>
    <t xml:space="preserve">501 0113 9400003120 200 </t>
  </si>
  <si>
    <t xml:space="preserve">501 0113 9400003120 240 </t>
  </si>
  <si>
    <t xml:space="preserve">501 0113 9400003120 244 </t>
  </si>
  <si>
    <t>Приобретение и замена радиолокационной станции пассажирского судна «Таймыр»</t>
  </si>
  <si>
    <t xml:space="preserve">501 0113 9400009820 000 </t>
  </si>
  <si>
    <t xml:space="preserve">501 0113 9400009820 200 </t>
  </si>
  <si>
    <t xml:space="preserve">501 0113 9400009820 240 </t>
  </si>
  <si>
    <t xml:space="preserve">501 0113 9400009820 244 </t>
  </si>
  <si>
    <t>Расходы на обеспечение мероприятий по переселению граждан из аварийного жилищного фонда в рамках подпрограммы «Переселение граждан из аварийного жилищного фонда» государственной программы Красноярского края «Создание условий для обеспечения доступным и комфортным жильем граждан»</t>
  </si>
  <si>
    <t xml:space="preserve">501 0501 078F367484 000 </t>
  </si>
  <si>
    <t xml:space="preserve">501 0501 078F367484 400 </t>
  </si>
  <si>
    <t xml:space="preserve">501 0501 078F367484 410 </t>
  </si>
  <si>
    <t xml:space="preserve">501 0501 078F367484 412 </t>
  </si>
  <si>
    <t>Расходы на содействие развитию налогового потенциала</t>
  </si>
  <si>
    <t xml:space="preserve">501 0503 0610077450 000 </t>
  </si>
  <si>
    <t xml:space="preserve">501 0503 0610077450 200 </t>
  </si>
  <si>
    <t xml:space="preserve">501 0503 0610077450 240 </t>
  </si>
  <si>
    <t xml:space="preserve">501 0503 0610077450 244 </t>
  </si>
  <si>
    <t>Расходы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</si>
  <si>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 xml:space="preserve">557 0801 03100S6410 000 </t>
  </si>
  <si>
    <t xml:space="preserve">557 0801 03100S6410 600 </t>
  </si>
  <si>
    <t xml:space="preserve">557 0801 03100S6410 610 </t>
  </si>
  <si>
    <t xml:space="preserve">557 0801 03100S6410 612 </t>
  </si>
  <si>
    <t xml:space="preserve">557 0801 03100S6419 000 </t>
  </si>
  <si>
    <t xml:space="preserve">557 0801 03100S6419 600 </t>
  </si>
  <si>
    <t xml:space="preserve">557 0801 03100S6419 610 </t>
  </si>
  <si>
    <t xml:space="preserve">557 0801 03100S6419 612 </t>
  </si>
  <si>
    <t xml:space="preserve">557 0804 0310001030 800 </t>
  </si>
  <si>
    <t xml:space="preserve">557 0804 0310001030 830 </t>
  </si>
  <si>
    <t xml:space="preserve">557 0804 0310001030 831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</si>
  <si>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</si>
  <si>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(перерасчеты, недоимка и задолженность по соответствующему платежу, в том числе по отмененному)</t>
  </si>
  <si>
    <t>000 20000000000000000</t>
  </si>
  <si>
    <t>000 20210000000000150</t>
  </si>
  <si>
    <t>000 20216001000000150</t>
  </si>
  <si>
    <t>000 20220000000000150</t>
  </si>
  <si>
    <t>000 20220299000000150</t>
  </si>
  <si>
    <t>00020220302000000150</t>
  </si>
  <si>
    <t>000 20229999000000150</t>
  </si>
  <si>
    <t>000 20229999100000150</t>
  </si>
  <si>
    <t>00020230000000000150</t>
  </si>
  <si>
    <t>00020235118000000150</t>
  </si>
  <si>
    <t>000 20240000000000150</t>
  </si>
  <si>
    <t>000 20240014000000150</t>
  </si>
  <si>
    <t>000 20240014100000150</t>
  </si>
  <si>
    <t>000 20249999100000150</t>
  </si>
  <si>
    <t>000 20249999100001150</t>
  </si>
  <si>
    <t>000 21900000000000000</t>
  </si>
  <si>
    <t>000 21900000100000150</t>
  </si>
  <si>
    <t>х</t>
  </si>
  <si>
    <t xml:space="preserve">Источники внешнего финансирования бюджета </t>
  </si>
  <si>
    <t>Изменение остатков средств (стр. 710 + стр. 720)</t>
  </si>
  <si>
    <t>Увеличение остатков средств, всего</t>
  </si>
  <si>
    <t>710</t>
  </si>
  <si>
    <t>Увеличение  остатков средств бюджетов</t>
  </si>
  <si>
    <t>585 0105 0000000000 500</t>
  </si>
  <si>
    <t>Увеличение прочих остатков средств бюджетов</t>
  </si>
  <si>
    <t>585 0105 0200000000 500</t>
  </si>
  <si>
    <t>Увеличение прочих остатков денежных средств бюджетов</t>
  </si>
  <si>
    <t>585 0105 0201000000 510</t>
  </si>
  <si>
    <t>Увеличение прочих остатков денежных средств бюджетов сельских поселений</t>
  </si>
  <si>
    <t>585 0105 0201100000 510</t>
  </si>
  <si>
    <t>Уменьшение остатков средств, всего</t>
  </si>
  <si>
    <t>Уменьшение  остатков средств бюджетов</t>
  </si>
  <si>
    <t>585 0105 0000000000 600</t>
  </si>
  <si>
    <t>Уменьшение прочих остатков средств бюджетов</t>
  </si>
  <si>
    <t>585 0105 0200000000 600</t>
  </si>
  <si>
    <t>Уменьшение прочих остатков денежных средств бюджетов</t>
  </si>
  <si>
    <t>585 0105 0201000000 610</t>
  </si>
  <si>
    <t>Уменьшение прочих остатков денежных средств бюджетов сельских поселений</t>
  </si>
  <si>
    <t>585 0105 0201100000 610</t>
  </si>
  <si>
    <t>___________________________</t>
  </si>
  <si>
    <t xml:space="preserve">                                                                                                                               (подпись)                             (расшифровка подписи)</t>
  </si>
  <si>
    <t xml:space="preserve">Руководитель финансово-экономической </t>
  </si>
  <si>
    <t>службы</t>
  </si>
  <si>
    <t xml:space="preserve">             (подпись)                               (расшифровка подписи)</t>
  </si>
  <si>
    <t xml:space="preserve">                                                                                                                            (подпись)                            (расшифровка подписи)                        </t>
  </si>
  <si>
    <t xml:space="preserve"> </t>
  </si>
  <si>
    <t>000 11300000000000000</t>
  </si>
  <si>
    <t>000 11302000000000130</t>
  </si>
  <si>
    <t>000 11302990000000130</t>
  </si>
  <si>
    <t>558 11302995100000130</t>
  </si>
  <si>
    <t>000 11600000000000000</t>
  </si>
  <si>
    <t>000 11607000000000140</t>
  </si>
  <si>
    <t>000 11607010000000140</t>
  </si>
  <si>
    <t>000 11607090000000140</t>
  </si>
  <si>
    <t>000 11715000000000150</t>
  </si>
  <si>
    <t>000 10800000000000000</t>
  </si>
  <si>
    <t>000 10804000010000110</t>
  </si>
  <si>
    <t>000 20200000000000000</t>
  </si>
  <si>
    <t>585 21960010100000150</t>
  </si>
  <si>
    <t>000 20249999000000150</t>
  </si>
  <si>
    <t>Приложение</t>
  </si>
  <si>
    <t xml:space="preserve">         ОТЧЕТ ОБ ИСПОЛНЕНИИ БЮДЖЕТА СЕЛЬСКОГО ПОСЕЛЕНИЯ ХАТАНГА</t>
  </si>
  <si>
    <t xml:space="preserve">                                                на  1 июля 2024 г.</t>
  </si>
  <si>
    <t>И.о.Начальника финансового отдела</t>
  </si>
  <si>
    <t xml:space="preserve">             Л.В.Урядникова           </t>
  </si>
  <si>
    <t xml:space="preserve"> И.о.Главного  бухгалтера</t>
  </si>
  <si>
    <t>В.В. Скрипкина</t>
  </si>
  <si>
    <t xml:space="preserve">к постановлению Администрации  </t>
  </si>
  <si>
    <t>от 19.07.2024 г. № 080/1-Р</t>
  </si>
  <si>
    <t>сельского поселения Хатанга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</si>
</sst>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000"/>
  </numFmts>
  <fonts count="11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3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left" wrapText="1"/>
    </xf>
    <xf numFmtId="49" fontId="2" fillId="0" borderId="19" xfId="0" applyNumberFormat="1" applyFont="1" applyBorder="1" applyAlignment="1" applyProtection="1">
      <alignment horizontal="center"/>
    </xf>
    <xf numFmtId="4" fontId="2" fillId="0" borderId="20" xfId="0" applyNumberFormat="1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left"/>
    </xf>
    <xf numFmtId="0" fontId="2" fillId="0" borderId="31" xfId="0" applyFont="1" applyBorder="1" applyAlignment="1" applyProtection="1">
      <alignment horizontal="center"/>
    </xf>
    <xf numFmtId="49" fontId="2" fillId="0" borderId="3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3" xfId="0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vertical="center"/>
    </xf>
    <xf numFmtId="0" fontId="2" fillId="0" borderId="29" xfId="0" applyFont="1" applyBorder="1" applyAlignment="1" applyProtection="1">
      <alignment vertical="center" wrapText="1"/>
    </xf>
    <xf numFmtId="49" fontId="2" fillId="0" borderId="2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left" wrapText="1"/>
    </xf>
    <xf numFmtId="49" fontId="4" fillId="0" borderId="34" xfId="0" applyNumberFormat="1" applyFont="1" applyBorder="1" applyAlignment="1" applyProtection="1">
      <alignment horizontal="center" wrapText="1"/>
    </xf>
    <xf numFmtId="49" fontId="4" fillId="0" borderId="29" xfId="0" applyNumberFormat="1" applyFont="1" applyBorder="1" applyAlignment="1" applyProtection="1">
      <alignment horizontal="center"/>
    </xf>
    <xf numFmtId="4" fontId="4" fillId="0" borderId="11" xfId="0" applyNumberFormat="1" applyFont="1" applyBorder="1" applyAlignment="1" applyProtection="1">
      <alignment horizontal="right"/>
    </xf>
    <xf numFmtId="4" fontId="4" fillId="0" borderId="29" xfId="0" applyNumberFormat="1" applyFont="1" applyBorder="1" applyAlignment="1" applyProtection="1">
      <alignment horizontal="right"/>
    </xf>
    <xf numFmtId="4" fontId="4" fillId="0" borderId="12" xfId="0" applyNumberFormat="1" applyFont="1" applyBorder="1" applyAlignment="1" applyProtection="1">
      <alignment horizontal="right"/>
    </xf>
    <xf numFmtId="0" fontId="2" fillId="0" borderId="22" xfId="0" applyFont="1" applyBorder="1" applyAlignment="1" applyProtection="1"/>
    <xf numFmtId="0" fontId="3" fillId="0" borderId="23" xfId="0" applyFont="1" applyBorder="1" applyAlignment="1" applyProtection="1"/>
    <xf numFmtId="0" fontId="3" fillId="0" borderId="24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right"/>
    </xf>
    <xf numFmtId="0" fontId="3" fillId="0" borderId="25" xfId="0" applyFont="1" applyBorder="1" applyAlignment="1" applyProtection="1"/>
    <xf numFmtId="0" fontId="3" fillId="0" borderId="26" xfId="0" applyFont="1" applyBorder="1" applyAlignment="1" applyProtection="1"/>
    <xf numFmtId="49" fontId="2" fillId="0" borderId="21" xfId="0" applyNumberFormat="1" applyFont="1" applyBorder="1" applyAlignment="1" applyProtection="1">
      <alignment horizontal="center" wrapText="1"/>
    </xf>
    <xf numFmtId="4" fontId="2" fillId="0" borderId="19" xfId="0" applyNumberFormat="1" applyFont="1" applyBorder="1" applyAlignment="1" applyProtection="1">
      <alignment horizontal="right"/>
    </xf>
    <xf numFmtId="4" fontId="2" fillId="0" borderId="27" xfId="0" applyNumberFormat="1" applyFont="1" applyBorder="1" applyAlignment="1" applyProtection="1">
      <alignment horizontal="right"/>
    </xf>
    <xf numFmtId="0" fontId="3" fillId="0" borderId="3" xfId="0" applyFont="1" applyBorder="1" applyAlignment="1" applyProtection="1"/>
    <xf numFmtId="0" fontId="3" fillId="0" borderId="35" xfId="0" applyFont="1" applyBorder="1" applyAlignment="1" applyProtection="1"/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right"/>
    </xf>
    <xf numFmtId="49" fontId="2" fillId="0" borderId="27" xfId="0" applyNumberFormat="1" applyFont="1" applyBorder="1" applyAlignment="1" applyProtection="1">
      <alignment horizontal="left" wrapText="1"/>
    </xf>
    <xf numFmtId="49" fontId="2" fillId="0" borderId="36" xfId="0" applyNumberFormat="1" applyFont="1" applyBorder="1" applyAlignment="1" applyProtection="1">
      <alignment horizontal="center" wrapText="1"/>
    </xf>
    <xf numFmtId="49" fontId="2" fillId="0" borderId="37" xfId="0" applyNumberFormat="1" applyFont="1" applyBorder="1" applyAlignment="1" applyProtection="1">
      <alignment horizontal="center"/>
    </xf>
    <xf numFmtId="4" fontId="2" fillId="0" borderId="38" xfId="0" applyNumberFormat="1" applyFont="1" applyBorder="1" applyAlignment="1" applyProtection="1">
      <alignment horizontal="right"/>
    </xf>
    <xf numFmtId="4" fontId="2" fillId="0" borderId="39" xfId="0" applyNumberFormat="1" applyFont="1" applyBorder="1" applyAlignment="1" applyProtection="1">
      <alignment horizontal="right"/>
    </xf>
    <xf numFmtId="164" fontId="2" fillId="0" borderId="17" xfId="0" applyNumberFormat="1" applyFont="1" applyBorder="1" applyAlignment="1" applyProtection="1">
      <alignment horizontal="left" wrapText="1"/>
    </xf>
    <xf numFmtId="0" fontId="6" fillId="2" borderId="0" xfId="0" applyFont="1" applyFill="1"/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/>
    <xf numFmtId="49" fontId="6" fillId="2" borderId="0" xfId="0" applyNumberFormat="1" applyFont="1" applyFill="1" applyBorder="1"/>
    <xf numFmtId="0" fontId="6" fillId="2" borderId="0" xfId="0" applyFont="1" applyFill="1" applyBorder="1"/>
    <xf numFmtId="0" fontId="5" fillId="2" borderId="20" xfId="0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center"/>
    </xf>
    <xf numFmtId="4" fontId="5" fillId="2" borderId="20" xfId="0" applyNumberFormat="1" applyFont="1" applyFill="1" applyBorder="1" applyAlignment="1">
      <alignment horizontal="right" vertical="center"/>
    </xf>
    <xf numFmtId="4" fontId="5" fillId="2" borderId="20" xfId="0" applyNumberFormat="1" applyFont="1" applyFill="1" applyBorder="1" applyAlignment="1">
      <alignment horizontal="right"/>
    </xf>
    <xf numFmtId="165" fontId="6" fillId="2" borderId="0" xfId="0" applyNumberFormat="1" applyFont="1" applyFill="1"/>
    <xf numFmtId="49" fontId="5" fillId="2" borderId="20" xfId="0" applyNumberFormat="1" applyFont="1" applyFill="1" applyBorder="1" applyAlignment="1">
      <alignment vertical="center"/>
    </xf>
    <xf numFmtId="4" fontId="5" fillId="2" borderId="20" xfId="0" applyNumberFormat="1" applyFont="1" applyFill="1" applyBorder="1" applyAlignment="1"/>
    <xf numFmtId="49" fontId="5" fillId="2" borderId="20" xfId="0" applyNumberFormat="1" applyFont="1" applyFill="1" applyBorder="1" applyAlignment="1">
      <alignment horizontal="left" wrapText="1"/>
    </xf>
    <xf numFmtId="49" fontId="5" fillId="2" borderId="20" xfId="0" applyNumberFormat="1" applyFont="1" applyFill="1" applyBorder="1" applyAlignment="1">
      <alignment horizontal="center" wrapText="1"/>
    </xf>
    <xf numFmtId="166" fontId="5" fillId="2" borderId="20" xfId="0" applyNumberFormat="1" applyFont="1" applyFill="1" applyBorder="1" applyAlignment="1">
      <alignment horizontal="right"/>
    </xf>
    <xf numFmtId="0" fontId="8" fillId="2" borderId="20" xfId="0" applyNumberFormat="1" applyFont="1" applyFill="1" applyBorder="1" applyAlignment="1">
      <alignment horizontal="left" wrapText="1"/>
    </xf>
    <xf numFmtId="49" fontId="8" fillId="3" borderId="20" xfId="0" applyNumberFormat="1" applyFont="1" applyFill="1" applyBorder="1" applyAlignment="1">
      <alignment horizontal="center"/>
    </xf>
    <xf numFmtId="4" fontId="6" fillId="2" borderId="0" xfId="0" applyNumberFormat="1" applyFont="1" applyFill="1"/>
    <xf numFmtId="4" fontId="5" fillId="2" borderId="20" xfId="0" applyNumberFormat="1" applyFont="1" applyFill="1" applyBorder="1" applyAlignment="1">
      <alignment horizontal="center"/>
    </xf>
    <xf numFmtId="49" fontId="8" fillId="2" borderId="20" xfId="0" applyNumberFormat="1" applyFont="1" applyFill="1" applyBorder="1" applyAlignment="1">
      <alignment horizontal="center"/>
    </xf>
    <xf numFmtId="0" fontId="8" fillId="0" borderId="20" xfId="0" applyNumberFormat="1" applyFont="1" applyFill="1" applyBorder="1" applyAlignment="1">
      <alignment horizontal="left" wrapText="1"/>
    </xf>
    <xf numFmtId="0" fontId="9" fillId="2" borderId="0" xfId="0" applyFont="1" applyFill="1"/>
    <xf numFmtId="0" fontId="6" fillId="2" borderId="2" xfId="0" applyFont="1" applyFill="1" applyBorder="1"/>
    <xf numFmtId="0" fontId="5" fillId="2" borderId="0" xfId="0" applyFont="1" applyFill="1" applyBorder="1" applyAlignment="1">
      <alignment horizontal="left"/>
    </xf>
    <xf numFmtId="49" fontId="5" fillId="2" borderId="0" xfId="0" applyNumberFormat="1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/>
    <xf numFmtId="49" fontId="6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49" fontId="6" fillId="2" borderId="0" xfId="0" applyNumberFormat="1" applyFont="1" applyFill="1"/>
    <xf numFmtId="49" fontId="6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right"/>
    </xf>
    <xf numFmtId="49" fontId="2" fillId="0" borderId="17" xfId="0" applyNumberFormat="1" applyFont="1" applyFill="1" applyBorder="1" applyAlignment="1" applyProtection="1">
      <alignment horizontal="left" wrapText="1"/>
    </xf>
    <xf numFmtId="49" fontId="2" fillId="0" borderId="18" xfId="0" applyNumberFormat="1" applyFont="1" applyFill="1" applyBorder="1" applyAlignment="1" applyProtection="1">
      <alignment horizontal="center" wrapText="1"/>
    </xf>
    <xf numFmtId="49" fontId="2" fillId="0" borderId="19" xfId="0" applyNumberFormat="1" applyFont="1" applyFill="1" applyBorder="1" applyAlignment="1" applyProtection="1">
      <alignment horizontal="center"/>
    </xf>
    <xf numFmtId="4" fontId="2" fillId="0" borderId="20" xfId="0" applyNumberFormat="1" applyFont="1" applyFill="1" applyBorder="1" applyAlignment="1" applyProtection="1">
      <alignment horizontal="right"/>
    </xf>
    <xf numFmtId="4" fontId="2" fillId="0" borderId="21" xfId="0" applyNumberFormat="1" applyFont="1" applyFill="1" applyBorder="1" applyAlignment="1" applyProtection="1">
      <alignment horizontal="right"/>
    </xf>
    <xf numFmtId="0" fontId="0" fillId="0" borderId="0" xfId="0" applyFill="1"/>
    <xf numFmtId="49" fontId="2" fillId="0" borderId="22" xfId="0" applyNumberFormat="1" applyFont="1" applyFill="1" applyBorder="1" applyAlignment="1" applyProtection="1">
      <alignment horizontal="left" wrapText="1"/>
    </xf>
    <xf numFmtId="49" fontId="2" fillId="0" borderId="23" xfId="0" applyNumberFormat="1" applyFont="1" applyFill="1" applyBorder="1" applyAlignment="1" applyProtection="1">
      <alignment horizontal="center" wrapText="1"/>
    </xf>
    <xf numFmtId="49" fontId="2" fillId="0" borderId="24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6" xfId="0" applyNumberFormat="1" applyFont="1" applyFill="1" applyBorder="1" applyAlignment="1" applyProtection="1">
      <alignment horizontal="right"/>
    </xf>
    <xf numFmtId="49" fontId="4" fillId="0" borderId="17" xfId="0" applyNumberFormat="1" applyFont="1" applyFill="1" applyBorder="1" applyAlignment="1" applyProtection="1">
      <alignment horizontal="left" wrapText="1"/>
    </xf>
    <xf numFmtId="49" fontId="4" fillId="0" borderId="18" xfId="0" applyNumberFormat="1" applyFont="1" applyFill="1" applyBorder="1" applyAlignment="1" applyProtection="1">
      <alignment horizontal="center" wrapText="1"/>
    </xf>
    <xf numFmtId="49" fontId="4" fillId="0" borderId="19" xfId="0" applyNumberFormat="1" applyFont="1" applyFill="1" applyBorder="1" applyAlignment="1" applyProtection="1">
      <alignment horizontal="center"/>
    </xf>
    <xf numFmtId="4" fontId="4" fillId="0" borderId="20" xfId="0" applyNumberFormat="1" applyFont="1" applyFill="1" applyBorder="1" applyAlignment="1" applyProtection="1">
      <alignment horizontal="right"/>
    </xf>
    <xf numFmtId="4" fontId="4" fillId="0" borderId="27" xfId="0" applyNumberFormat="1" applyFont="1" applyFill="1" applyBorder="1" applyAlignment="1" applyProtection="1">
      <alignment horizontal="right"/>
    </xf>
    <xf numFmtId="49" fontId="2" fillId="0" borderId="28" xfId="0" applyNumberFormat="1" applyFont="1" applyFill="1" applyBorder="1" applyAlignment="1" applyProtection="1">
      <alignment horizontal="left" wrapText="1"/>
    </xf>
    <xf numFmtId="49" fontId="2" fillId="0" borderId="10" xfId="0" applyNumberFormat="1" applyFont="1" applyFill="1" applyBorder="1" applyAlignment="1" applyProtection="1">
      <alignment horizontal="center" wrapText="1"/>
    </xf>
    <xf numFmtId="49" fontId="2" fillId="0" borderId="29" xfId="0" applyNumberFormat="1" applyFont="1" applyFill="1" applyBorder="1" applyAlignment="1" applyProtection="1">
      <alignment horizontal="center"/>
    </xf>
    <xf numFmtId="4" fontId="2" fillId="0" borderId="11" xfId="0" applyNumberFormat="1" applyFont="1" applyFill="1" applyBorder="1" applyAlignment="1" applyProtection="1">
      <alignment horizontal="right"/>
    </xf>
    <xf numFmtId="4" fontId="2" fillId="0" borderId="12" xfId="0" applyNumberFormat="1" applyFont="1" applyFill="1" applyBorder="1" applyAlignment="1" applyProtection="1">
      <alignment horizontal="right"/>
    </xf>
    <xf numFmtId="164" fontId="2" fillId="0" borderId="28" xfId="0" applyNumberFormat="1" applyFont="1" applyFill="1" applyBorder="1" applyAlignment="1" applyProtection="1">
      <alignment horizontal="left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0" borderId="4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" fontId="5" fillId="2" borderId="20" xfId="0" applyNumberFormat="1" applyFont="1" applyFill="1" applyBorder="1" applyAlignment="1">
      <alignment horizontal="right"/>
    </xf>
    <xf numFmtId="49" fontId="5" fillId="2" borderId="25" xfId="0" applyNumberFormat="1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25" xfId="0" applyNumberFormat="1" applyFont="1" applyFill="1" applyBorder="1" applyAlignment="1">
      <alignment horizontal="center" wrapText="1"/>
    </xf>
    <xf numFmtId="49" fontId="5" fillId="2" borderId="11" xfId="0" applyNumberFormat="1" applyFont="1" applyFill="1" applyBorder="1" applyAlignment="1">
      <alignment horizontal="center" wrapText="1"/>
    </xf>
    <xf numFmtId="4" fontId="5" fillId="2" borderId="25" xfId="0" applyNumberFormat="1" applyFont="1" applyFill="1" applyBorder="1" applyAlignment="1">
      <alignment horizontal="center"/>
    </xf>
    <xf numFmtId="4" fontId="5" fillId="2" borderId="11" xfId="0" applyNumberFormat="1" applyFont="1" applyFill="1" applyBorder="1" applyAlignment="1">
      <alignment horizontal="center"/>
    </xf>
    <xf numFmtId="166" fontId="5" fillId="2" borderId="25" xfId="0" applyNumberFormat="1" applyFont="1" applyFill="1" applyBorder="1" applyAlignment="1">
      <alignment horizontal="center"/>
    </xf>
    <xf numFmtId="166" fontId="5" fillId="2" borderId="11" xfId="0" applyNumberFormat="1" applyFont="1" applyFill="1" applyBorder="1" applyAlignment="1">
      <alignment horizontal="center"/>
    </xf>
    <xf numFmtId="49" fontId="5" fillId="2" borderId="25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wrapText="1"/>
    </xf>
    <xf numFmtId="0" fontId="5" fillId="2" borderId="25" xfId="0" applyFont="1" applyFill="1" applyBorder="1" applyAlignment="1">
      <alignment horizontal="left" vertical="top"/>
    </xf>
    <xf numFmtId="0" fontId="5" fillId="2" borderId="11" xfId="0" applyFont="1" applyFill="1" applyBorder="1" applyAlignment="1">
      <alignment horizontal="left" vertical="top"/>
    </xf>
    <xf numFmtId="0" fontId="5" fillId="2" borderId="2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/>
    </xf>
    <xf numFmtId="0" fontId="7" fillId="2" borderId="0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 vertical="center" wrapText="1"/>
    </xf>
    <xf numFmtId="49" fontId="5" fillId="2" borderId="2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8"/>
  <sheetViews>
    <sheetView showGridLines="0" view="pageBreakPreview" zoomScale="90" zoomScaleNormal="100" zoomScaleSheetLayoutView="90" workbookViewId="0">
      <selection activeCell="D28" sqref="D28"/>
    </sheetView>
  </sheetViews>
  <sheetFormatPr defaultRowHeight="12.75" customHeight="1" x14ac:dyDescent="0.2"/>
  <cols>
    <col min="1" max="1" width="88.85546875" customWidth="1"/>
    <col min="2" max="2" width="6.140625" customWidth="1"/>
    <col min="3" max="3" width="21.5703125" customWidth="1"/>
    <col min="4" max="4" width="14" customWidth="1"/>
    <col min="5" max="5" width="13" customWidth="1"/>
    <col min="6" max="6" width="18" customWidth="1"/>
  </cols>
  <sheetData>
    <row r="1" spans="1:12" s="51" customFormat="1" x14ac:dyDescent="0.2">
      <c r="A1" s="81"/>
      <c r="B1" s="81"/>
      <c r="C1" s="82"/>
      <c r="D1" s="156" t="s">
        <v>1021</v>
      </c>
      <c r="E1" s="156"/>
      <c r="F1" s="156"/>
      <c r="G1" s="82"/>
      <c r="H1" s="82"/>
    </row>
    <row r="2" spans="1:12" s="51" customFormat="1" x14ac:dyDescent="0.2">
      <c r="A2" s="81"/>
      <c r="B2" s="81"/>
      <c r="C2" s="83"/>
      <c r="D2" s="155" t="s">
        <v>1028</v>
      </c>
      <c r="E2" s="155"/>
      <c r="F2" s="155"/>
      <c r="G2" s="83"/>
      <c r="H2" s="83"/>
    </row>
    <row r="3" spans="1:12" s="51" customFormat="1" x14ac:dyDescent="0.2">
      <c r="A3" s="81"/>
      <c r="B3" s="81"/>
      <c r="C3" s="84"/>
      <c r="D3" s="154" t="s">
        <v>1030</v>
      </c>
      <c r="E3" s="154"/>
      <c r="F3" s="154"/>
      <c r="G3" s="82"/>
      <c r="H3" s="82"/>
    </row>
    <row r="4" spans="1:12" s="51" customFormat="1" x14ac:dyDescent="0.2">
      <c r="A4" s="81"/>
      <c r="B4" s="81"/>
      <c r="C4" s="84"/>
      <c r="D4" s="155" t="s">
        <v>1029</v>
      </c>
      <c r="E4" s="155"/>
      <c r="F4" s="155"/>
      <c r="G4" s="83"/>
      <c r="H4" s="83"/>
    </row>
    <row r="5" spans="1:12" s="51" customFormat="1" x14ac:dyDescent="0.2">
      <c r="A5" s="81"/>
      <c r="B5" s="81"/>
      <c r="C5" s="84"/>
      <c r="D5" s="155"/>
      <c r="E5" s="155"/>
      <c r="F5" s="155"/>
      <c r="G5" s="83"/>
      <c r="H5" s="83"/>
    </row>
    <row r="6" spans="1:12" s="51" customFormat="1" x14ac:dyDescent="0.2">
      <c r="A6" s="81"/>
      <c r="B6" s="81"/>
      <c r="C6" s="81"/>
      <c r="D6" s="81"/>
      <c r="E6" s="81"/>
      <c r="F6" s="81"/>
      <c r="G6" s="81"/>
      <c r="H6" s="81"/>
      <c r="I6" s="81"/>
      <c r="J6" s="81"/>
      <c r="L6" s="71"/>
    </row>
    <row r="7" spans="1:12" s="51" customFormat="1" ht="17.25" customHeight="1" x14ac:dyDescent="0.2">
      <c r="A7" s="126" t="s">
        <v>1022</v>
      </c>
      <c r="B7" s="126"/>
      <c r="C7" s="126"/>
      <c r="D7" s="126"/>
      <c r="E7" s="126"/>
      <c r="F7" s="126"/>
      <c r="G7" s="81"/>
      <c r="H7" s="81"/>
      <c r="I7" s="81"/>
      <c r="J7" s="81"/>
      <c r="K7" s="85"/>
      <c r="L7" s="71"/>
    </row>
    <row r="8" spans="1:12" s="51" customFormat="1" ht="14.1" customHeight="1" x14ac:dyDescent="0.2">
      <c r="A8" s="86"/>
      <c r="B8" s="86"/>
      <c r="C8" s="86"/>
      <c r="D8" s="86"/>
      <c r="E8" s="86"/>
      <c r="F8" s="86"/>
      <c r="G8" s="86"/>
      <c r="H8" s="87"/>
      <c r="I8" s="88"/>
      <c r="J8" s="53"/>
      <c r="K8" s="53"/>
      <c r="L8" s="71"/>
    </row>
    <row r="9" spans="1:12" s="51" customFormat="1" ht="12.75" customHeight="1" x14ac:dyDescent="0.2">
      <c r="A9" s="126" t="s">
        <v>1023</v>
      </c>
      <c r="B9" s="126"/>
      <c r="C9" s="126"/>
      <c r="D9" s="126"/>
      <c r="E9" s="126"/>
      <c r="F9" s="126"/>
      <c r="G9" s="89"/>
      <c r="H9" s="89"/>
      <c r="I9" s="90"/>
      <c r="J9" s="53"/>
      <c r="K9" s="53"/>
      <c r="L9" s="71"/>
    </row>
    <row r="10" spans="1:12" s="51" customFormat="1" ht="14.1" customHeight="1" x14ac:dyDescent="0.2">
      <c r="A10" s="81"/>
      <c r="B10" s="86"/>
      <c r="C10" s="86"/>
      <c r="D10" s="86"/>
      <c r="E10" s="86"/>
      <c r="F10" s="86"/>
      <c r="G10" s="86"/>
      <c r="H10" s="87" t="s">
        <v>1006</v>
      </c>
      <c r="I10" s="87"/>
      <c r="J10" s="53"/>
      <c r="K10" s="53"/>
      <c r="L10" s="71"/>
    </row>
    <row r="11" spans="1:12" ht="20.25" customHeight="1" thickBot="1" x14ac:dyDescent="0.3">
      <c r="A11" s="119" t="s">
        <v>4</v>
      </c>
      <c r="B11" s="119"/>
      <c r="C11" s="119"/>
      <c r="D11" s="119"/>
      <c r="E11" s="1"/>
      <c r="F11" s="5"/>
    </row>
    <row r="12" spans="1:12" ht="4.1500000000000004" customHeight="1" x14ac:dyDescent="0.2">
      <c r="A12" s="123" t="s">
        <v>5</v>
      </c>
      <c r="B12" s="120" t="s">
        <v>6</v>
      </c>
      <c r="C12" s="120" t="s">
        <v>7</v>
      </c>
      <c r="D12" s="116" t="s">
        <v>8</v>
      </c>
      <c r="E12" s="116" t="s">
        <v>9</v>
      </c>
      <c r="F12" s="113" t="s">
        <v>10</v>
      </c>
    </row>
    <row r="13" spans="1:12" ht="3.6" customHeight="1" x14ac:dyDescent="0.2">
      <c r="A13" s="124"/>
      <c r="B13" s="121"/>
      <c r="C13" s="121"/>
      <c r="D13" s="117"/>
      <c r="E13" s="117"/>
      <c r="F13" s="114"/>
    </row>
    <row r="14" spans="1:12" ht="3" customHeight="1" x14ac:dyDescent="0.2">
      <c r="A14" s="124"/>
      <c r="B14" s="121"/>
      <c r="C14" s="121"/>
      <c r="D14" s="117"/>
      <c r="E14" s="117"/>
      <c r="F14" s="114"/>
    </row>
    <row r="15" spans="1:12" ht="3" customHeight="1" x14ac:dyDescent="0.2">
      <c r="A15" s="124"/>
      <c r="B15" s="121"/>
      <c r="C15" s="121"/>
      <c r="D15" s="117"/>
      <c r="E15" s="117"/>
      <c r="F15" s="114"/>
    </row>
    <row r="16" spans="1:12" ht="3" customHeight="1" x14ac:dyDescent="0.2">
      <c r="A16" s="124"/>
      <c r="B16" s="121"/>
      <c r="C16" s="121"/>
      <c r="D16" s="117"/>
      <c r="E16" s="117"/>
      <c r="F16" s="114"/>
    </row>
    <row r="17" spans="1:6" ht="3" customHeight="1" x14ac:dyDescent="0.2">
      <c r="A17" s="124"/>
      <c r="B17" s="121"/>
      <c r="C17" s="121"/>
      <c r="D17" s="117"/>
      <c r="E17" s="117"/>
      <c r="F17" s="114"/>
    </row>
    <row r="18" spans="1:6" ht="23.45" customHeight="1" x14ac:dyDescent="0.2">
      <c r="A18" s="125"/>
      <c r="B18" s="122"/>
      <c r="C18" s="122"/>
      <c r="D18" s="118"/>
      <c r="E18" s="118"/>
      <c r="F18" s="115"/>
    </row>
    <row r="19" spans="1:6" ht="12.6" customHeight="1" x14ac:dyDescent="0.2">
      <c r="A19" s="6">
        <v>1</v>
      </c>
      <c r="B19" s="7">
        <v>2</v>
      </c>
      <c r="C19" s="8">
        <v>3</v>
      </c>
      <c r="D19" s="9" t="s">
        <v>11</v>
      </c>
      <c r="E19" s="10" t="s">
        <v>12</v>
      </c>
      <c r="F19" s="11" t="s">
        <v>13</v>
      </c>
    </row>
    <row r="20" spans="1:6" s="96" customFormat="1" x14ac:dyDescent="0.2">
      <c r="A20" s="91" t="s">
        <v>14</v>
      </c>
      <c r="B20" s="92" t="s">
        <v>15</v>
      </c>
      <c r="C20" s="93" t="s">
        <v>16</v>
      </c>
      <c r="D20" s="94">
        <v>926421542.25999999</v>
      </c>
      <c r="E20" s="95">
        <v>301347219.11000001</v>
      </c>
      <c r="F20" s="94">
        <f>IF(OR(D20="-",IF(E20="-",0,E20)&gt;=IF(D20="-",0,D20)),"-",IF(D20="-",0,D20)-IF(E20="-",0,E20))</f>
        <v>625074323.14999998</v>
      </c>
    </row>
    <row r="21" spans="1:6" s="96" customFormat="1" x14ac:dyDescent="0.2">
      <c r="A21" s="97" t="s">
        <v>17</v>
      </c>
      <c r="B21" s="98"/>
      <c r="C21" s="99"/>
      <c r="D21" s="100"/>
      <c r="E21" s="100"/>
      <c r="F21" s="101"/>
    </row>
    <row r="22" spans="1:6" s="96" customFormat="1" x14ac:dyDescent="0.2">
      <c r="A22" s="102" t="s">
        <v>18</v>
      </c>
      <c r="B22" s="103" t="s">
        <v>15</v>
      </c>
      <c r="C22" s="104" t="s">
        <v>19</v>
      </c>
      <c r="D22" s="105">
        <v>25611643.039999999</v>
      </c>
      <c r="E22" s="105">
        <v>14438239.279999999</v>
      </c>
      <c r="F22" s="106">
        <f t="shared" ref="F22:F53" si="0">IF(OR(D22="-",IF(E22="-",0,E22)&gt;=IF(D22="-",0,D22)),"-",IF(D22="-",0,D22)-IF(E22="-",0,E22))</f>
        <v>11173403.76</v>
      </c>
    </row>
    <row r="23" spans="1:6" s="96" customFormat="1" x14ac:dyDescent="0.2">
      <c r="A23" s="102" t="s">
        <v>20</v>
      </c>
      <c r="B23" s="103" t="s">
        <v>15</v>
      </c>
      <c r="C23" s="104" t="s">
        <v>21</v>
      </c>
      <c r="D23" s="105">
        <v>11831673.43</v>
      </c>
      <c r="E23" s="105">
        <v>7397456.6600000001</v>
      </c>
      <c r="F23" s="106">
        <f t="shared" si="0"/>
        <v>4434216.7699999996</v>
      </c>
    </row>
    <row r="24" spans="1:6" s="96" customFormat="1" x14ac:dyDescent="0.2">
      <c r="A24" s="107" t="s">
        <v>22</v>
      </c>
      <c r="B24" s="108" t="s">
        <v>15</v>
      </c>
      <c r="C24" s="109" t="s">
        <v>23</v>
      </c>
      <c r="D24" s="110">
        <v>11831673.43</v>
      </c>
      <c r="E24" s="110">
        <v>7397456.6600000001</v>
      </c>
      <c r="F24" s="111">
        <f t="shared" si="0"/>
        <v>4434216.7699999996</v>
      </c>
    </row>
    <row r="25" spans="1:6" s="96" customFormat="1" ht="45" x14ac:dyDescent="0.2">
      <c r="A25" s="112" t="s">
        <v>24</v>
      </c>
      <c r="B25" s="108" t="s">
        <v>15</v>
      </c>
      <c r="C25" s="109" t="s">
        <v>25</v>
      </c>
      <c r="D25" s="110">
        <v>11826673.43</v>
      </c>
      <c r="E25" s="110">
        <v>7326347.4500000002</v>
      </c>
      <c r="F25" s="111">
        <f t="shared" si="0"/>
        <v>4500325.9799999995</v>
      </c>
    </row>
    <row r="26" spans="1:6" s="96" customFormat="1" ht="56.25" x14ac:dyDescent="0.2">
      <c r="A26" s="112" t="s">
        <v>26</v>
      </c>
      <c r="B26" s="108" t="s">
        <v>15</v>
      </c>
      <c r="C26" s="109" t="s">
        <v>27</v>
      </c>
      <c r="D26" s="110" t="s">
        <v>28</v>
      </c>
      <c r="E26" s="110">
        <v>7326347.4500000002</v>
      </c>
      <c r="F26" s="111" t="str">
        <f t="shared" si="0"/>
        <v>-</v>
      </c>
    </row>
    <row r="27" spans="1:6" s="96" customFormat="1" ht="33.75" x14ac:dyDescent="0.2">
      <c r="A27" s="107" t="s">
        <v>959</v>
      </c>
      <c r="B27" s="108" t="s">
        <v>15</v>
      </c>
      <c r="C27" s="109" t="s">
        <v>29</v>
      </c>
      <c r="D27" s="110">
        <v>3000</v>
      </c>
      <c r="E27" s="110">
        <v>9294.67</v>
      </c>
      <c r="F27" s="111" t="str">
        <f t="shared" si="0"/>
        <v>-</v>
      </c>
    </row>
    <row r="28" spans="1:6" s="96" customFormat="1" ht="45" x14ac:dyDescent="0.2">
      <c r="A28" s="107" t="s">
        <v>960</v>
      </c>
      <c r="B28" s="108" t="s">
        <v>15</v>
      </c>
      <c r="C28" s="109" t="s">
        <v>30</v>
      </c>
      <c r="D28" s="110" t="s">
        <v>28</v>
      </c>
      <c r="E28" s="110">
        <v>9294.67</v>
      </c>
      <c r="F28" s="111" t="str">
        <f t="shared" si="0"/>
        <v>-</v>
      </c>
    </row>
    <row r="29" spans="1:6" s="96" customFormat="1" ht="56.25" x14ac:dyDescent="0.2">
      <c r="A29" s="112" t="s">
        <v>31</v>
      </c>
      <c r="B29" s="108" t="s">
        <v>15</v>
      </c>
      <c r="C29" s="109" t="s">
        <v>32</v>
      </c>
      <c r="D29" s="110">
        <v>2000</v>
      </c>
      <c r="E29" s="110">
        <v>61814.54</v>
      </c>
      <c r="F29" s="111" t="str">
        <f t="shared" si="0"/>
        <v>-</v>
      </c>
    </row>
    <row r="30" spans="1:6" s="96" customFormat="1" ht="67.5" x14ac:dyDescent="0.2">
      <c r="A30" s="112" t="s">
        <v>33</v>
      </c>
      <c r="B30" s="108" t="s">
        <v>15</v>
      </c>
      <c r="C30" s="109" t="s">
        <v>34</v>
      </c>
      <c r="D30" s="110" t="s">
        <v>28</v>
      </c>
      <c r="E30" s="110">
        <v>61814.54</v>
      </c>
      <c r="F30" s="111" t="str">
        <f t="shared" si="0"/>
        <v>-</v>
      </c>
    </row>
    <row r="31" spans="1:6" s="96" customFormat="1" x14ac:dyDescent="0.2">
      <c r="A31" s="102" t="s">
        <v>35</v>
      </c>
      <c r="B31" s="103" t="s">
        <v>15</v>
      </c>
      <c r="C31" s="104" t="s">
        <v>36</v>
      </c>
      <c r="D31" s="105">
        <v>1269500</v>
      </c>
      <c r="E31" s="105">
        <v>610794.73</v>
      </c>
      <c r="F31" s="106">
        <f t="shared" si="0"/>
        <v>658705.27</v>
      </c>
    </row>
    <row r="32" spans="1:6" s="96" customFormat="1" x14ac:dyDescent="0.2">
      <c r="A32" s="107" t="s">
        <v>37</v>
      </c>
      <c r="B32" s="108" t="s">
        <v>15</v>
      </c>
      <c r="C32" s="109" t="s">
        <v>38</v>
      </c>
      <c r="D32" s="110">
        <v>1269500</v>
      </c>
      <c r="E32" s="110">
        <v>610794.73</v>
      </c>
      <c r="F32" s="111">
        <f t="shared" si="0"/>
        <v>658705.27</v>
      </c>
    </row>
    <row r="33" spans="1:6" s="96" customFormat="1" ht="33.75" x14ac:dyDescent="0.2">
      <c r="A33" s="107" t="s">
        <v>39</v>
      </c>
      <c r="B33" s="108" t="s">
        <v>15</v>
      </c>
      <c r="C33" s="109" t="s">
        <v>40</v>
      </c>
      <c r="D33" s="110">
        <v>662100</v>
      </c>
      <c r="E33" s="110">
        <v>312007.69</v>
      </c>
      <c r="F33" s="111">
        <f t="shared" si="0"/>
        <v>350092.31</v>
      </c>
    </row>
    <row r="34" spans="1:6" s="96" customFormat="1" ht="45" x14ac:dyDescent="0.2">
      <c r="A34" s="112" t="s">
        <v>41</v>
      </c>
      <c r="B34" s="108" t="s">
        <v>15</v>
      </c>
      <c r="C34" s="109" t="s">
        <v>42</v>
      </c>
      <c r="D34" s="110">
        <v>662100</v>
      </c>
      <c r="E34" s="110">
        <v>312007.69</v>
      </c>
      <c r="F34" s="111">
        <f t="shared" si="0"/>
        <v>350092.31</v>
      </c>
    </row>
    <row r="35" spans="1:6" s="96" customFormat="1" ht="33.75" x14ac:dyDescent="0.2">
      <c r="A35" s="112" t="s">
        <v>43</v>
      </c>
      <c r="B35" s="108" t="s">
        <v>15</v>
      </c>
      <c r="C35" s="109" t="s">
        <v>44</v>
      </c>
      <c r="D35" s="110">
        <v>3200</v>
      </c>
      <c r="E35" s="110">
        <v>1805.57</v>
      </c>
      <c r="F35" s="111">
        <f t="shared" si="0"/>
        <v>1394.43</v>
      </c>
    </row>
    <row r="36" spans="1:6" s="96" customFormat="1" ht="56.25" x14ac:dyDescent="0.2">
      <c r="A36" s="112" t="s">
        <v>45</v>
      </c>
      <c r="B36" s="108" t="s">
        <v>15</v>
      </c>
      <c r="C36" s="109" t="s">
        <v>46</v>
      </c>
      <c r="D36" s="110">
        <v>3200</v>
      </c>
      <c r="E36" s="110">
        <v>1805.57</v>
      </c>
      <c r="F36" s="111">
        <f t="shared" si="0"/>
        <v>1394.43</v>
      </c>
    </row>
    <row r="37" spans="1:6" s="96" customFormat="1" ht="33.75" x14ac:dyDescent="0.2">
      <c r="A37" s="107" t="s">
        <v>47</v>
      </c>
      <c r="B37" s="108" t="s">
        <v>15</v>
      </c>
      <c r="C37" s="109" t="s">
        <v>48</v>
      </c>
      <c r="D37" s="110">
        <v>686500</v>
      </c>
      <c r="E37" s="110">
        <v>337493</v>
      </c>
      <c r="F37" s="111">
        <f t="shared" si="0"/>
        <v>349007</v>
      </c>
    </row>
    <row r="38" spans="1:6" s="96" customFormat="1" ht="45" x14ac:dyDescent="0.2">
      <c r="A38" s="112" t="s">
        <v>49</v>
      </c>
      <c r="B38" s="108" t="s">
        <v>15</v>
      </c>
      <c r="C38" s="109" t="s">
        <v>50</v>
      </c>
      <c r="D38" s="110">
        <v>686500</v>
      </c>
      <c r="E38" s="110">
        <v>337493</v>
      </c>
      <c r="F38" s="111">
        <f t="shared" si="0"/>
        <v>349007</v>
      </c>
    </row>
    <row r="39" spans="1:6" s="96" customFormat="1" ht="33.75" x14ac:dyDescent="0.2">
      <c r="A39" s="107" t="s">
        <v>51</v>
      </c>
      <c r="B39" s="108" t="s">
        <v>15</v>
      </c>
      <c r="C39" s="109" t="s">
        <v>52</v>
      </c>
      <c r="D39" s="110">
        <v>-82300</v>
      </c>
      <c r="E39" s="110">
        <v>-40511.53</v>
      </c>
      <c r="F39" s="111" t="str">
        <f t="shared" si="0"/>
        <v>-</v>
      </c>
    </row>
    <row r="40" spans="1:6" s="96" customFormat="1" ht="45" x14ac:dyDescent="0.2">
      <c r="A40" s="112" t="s">
        <v>53</v>
      </c>
      <c r="B40" s="108" t="s">
        <v>15</v>
      </c>
      <c r="C40" s="109" t="s">
        <v>54</v>
      </c>
      <c r="D40" s="110">
        <v>-82300</v>
      </c>
      <c r="E40" s="110">
        <v>-40511.53</v>
      </c>
      <c r="F40" s="111" t="str">
        <f t="shared" si="0"/>
        <v>-</v>
      </c>
    </row>
    <row r="41" spans="1:6" s="96" customFormat="1" x14ac:dyDescent="0.2">
      <c r="A41" s="102" t="s">
        <v>55</v>
      </c>
      <c r="B41" s="103" t="s">
        <v>15</v>
      </c>
      <c r="C41" s="104" t="s">
        <v>56</v>
      </c>
      <c r="D41" s="105">
        <v>5782.5</v>
      </c>
      <c r="E41" s="105">
        <v>6005.5</v>
      </c>
      <c r="F41" s="106" t="str">
        <f t="shared" si="0"/>
        <v>-</v>
      </c>
    </row>
    <row r="42" spans="1:6" s="96" customFormat="1" x14ac:dyDescent="0.2">
      <c r="A42" s="107" t="s">
        <v>57</v>
      </c>
      <c r="B42" s="108" t="s">
        <v>15</v>
      </c>
      <c r="C42" s="109" t="s">
        <v>58</v>
      </c>
      <c r="D42" s="110">
        <v>5782.5</v>
      </c>
      <c r="E42" s="110">
        <v>6005.5</v>
      </c>
      <c r="F42" s="111" t="str">
        <f t="shared" si="0"/>
        <v>-</v>
      </c>
    </row>
    <row r="43" spans="1:6" s="96" customFormat="1" x14ac:dyDescent="0.2">
      <c r="A43" s="107" t="s">
        <v>57</v>
      </c>
      <c r="B43" s="108" t="s">
        <v>15</v>
      </c>
      <c r="C43" s="109" t="s">
        <v>59</v>
      </c>
      <c r="D43" s="110">
        <v>5782.5</v>
      </c>
      <c r="E43" s="110">
        <v>6005.5</v>
      </c>
      <c r="F43" s="111" t="str">
        <f t="shared" si="0"/>
        <v>-</v>
      </c>
    </row>
    <row r="44" spans="1:6" s="96" customFormat="1" ht="22.5" x14ac:dyDescent="0.2">
      <c r="A44" s="107" t="s">
        <v>60</v>
      </c>
      <c r="B44" s="108" t="s">
        <v>15</v>
      </c>
      <c r="C44" s="109" t="s">
        <v>61</v>
      </c>
      <c r="D44" s="110" t="s">
        <v>28</v>
      </c>
      <c r="E44" s="110">
        <v>6005.5</v>
      </c>
      <c r="F44" s="111" t="str">
        <f t="shared" si="0"/>
        <v>-</v>
      </c>
    </row>
    <row r="45" spans="1:6" s="96" customFormat="1" x14ac:dyDescent="0.2">
      <c r="A45" s="102" t="s">
        <v>62</v>
      </c>
      <c r="B45" s="103" t="s">
        <v>15</v>
      </c>
      <c r="C45" s="104" t="s">
        <v>63</v>
      </c>
      <c r="D45" s="105">
        <v>2440233.94</v>
      </c>
      <c r="E45" s="105">
        <v>1160758.71</v>
      </c>
      <c r="F45" s="106">
        <f t="shared" si="0"/>
        <v>1279475.23</v>
      </c>
    </row>
    <row r="46" spans="1:6" s="96" customFormat="1" x14ac:dyDescent="0.2">
      <c r="A46" s="107" t="s">
        <v>64</v>
      </c>
      <c r="B46" s="108" t="s">
        <v>15</v>
      </c>
      <c r="C46" s="109" t="s">
        <v>65</v>
      </c>
      <c r="D46" s="110">
        <v>442471</v>
      </c>
      <c r="E46" s="110">
        <v>116327.71</v>
      </c>
      <c r="F46" s="111">
        <f t="shared" si="0"/>
        <v>326143.28999999998</v>
      </c>
    </row>
    <row r="47" spans="1:6" s="96" customFormat="1" ht="22.5" x14ac:dyDescent="0.2">
      <c r="A47" s="107" t="s">
        <v>66</v>
      </c>
      <c r="B47" s="108" t="s">
        <v>15</v>
      </c>
      <c r="C47" s="109" t="s">
        <v>67</v>
      </c>
      <c r="D47" s="110">
        <v>442471</v>
      </c>
      <c r="E47" s="110">
        <v>116327.71</v>
      </c>
      <c r="F47" s="111">
        <f t="shared" si="0"/>
        <v>326143.28999999998</v>
      </c>
    </row>
    <row r="48" spans="1:6" s="96" customFormat="1" ht="33.75" x14ac:dyDescent="0.2">
      <c r="A48" s="107" t="s">
        <v>68</v>
      </c>
      <c r="B48" s="108" t="s">
        <v>15</v>
      </c>
      <c r="C48" s="109" t="s">
        <v>69</v>
      </c>
      <c r="D48" s="110" t="s">
        <v>28</v>
      </c>
      <c r="E48" s="110">
        <v>116327.71</v>
      </c>
      <c r="F48" s="111" t="str">
        <f t="shared" si="0"/>
        <v>-</v>
      </c>
    </row>
    <row r="49" spans="1:6" s="96" customFormat="1" x14ac:dyDescent="0.2">
      <c r="A49" s="107" t="s">
        <v>70</v>
      </c>
      <c r="B49" s="108" t="s">
        <v>15</v>
      </c>
      <c r="C49" s="109" t="s">
        <v>71</v>
      </c>
      <c r="D49" s="110">
        <v>1997762.94</v>
      </c>
      <c r="E49" s="110">
        <v>1044431</v>
      </c>
      <c r="F49" s="111">
        <f t="shared" si="0"/>
        <v>953331.94</v>
      </c>
    </row>
    <row r="50" spans="1:6" s="96" customFormat="1" x14ac:dyDescent="0.2">
      <c r="A50" s="107" t="s">
        <v>72</v>
      </c>
      <c r="B50" s="108" t="s">
        <v>15</v>
      </c>
      <c r="C50" s="109" t="s">
        <v>73</v>
      </c>
      <c r="D50" s="110">
        <v>1951708.94</v>
      </c>
      <c r="E50" s="110">
        <v>1044431</v>
      </c>
      <c r="F50" s="111">
        <f t="shared" si="0"/>
        <v>907277.94</v>
      </c>
    </row>
    <row r="51" spans="1:6" s="96" customFormat="1" ht="22.5" x14ac:dyDescent="0.2">
      <c r="A51" s="107" t="s">
        <v>74</v>
      </c>
      <c r="B51" s="108" t="s">
        <v>15</v>
      </c>
      <c r="C51" s="109" t="s">
        <v>75</v>
      </c>
      <c r="D51" s="110">
        <v>1951708.94</v>
      </c>
      <c r="E51" s="110">
        <v>1044431</v>
      </c>
      <c r="F51" s="111">
        <f t="shared" si="0"/>
        <v>907277.94</v>
      </c>
    </row>
    <row r="52" spans="1:6" s="96" customFormat="1" ht="33.75" x14ac:dyDescent="0.2">
      <c r="A52" s="107" t="s">
        <v>76</v>
      </c>
      <c r="B52" s="108" t="s">
        <v>15</v>
      </c>
      <c r="C52" s="109" t="s">
        <v>77</v>
      </c>
      <c r="D52" s="110" t="s">
        <v>28</v>
      </c>
      <c r="E52" s="110">
        <v>1044431</v>
      </c>
      <c r="F52" s="111" t="str">
        <f t="shared" si="0"/>
        <v>-</v>
      </c>
    </row>
    <row r="53" spans="1:6" s="96" customFormat="1" x14ac:dyDescent="0.2">
      <c r="A53" s="107" t="s">
        <v>78</v>
      </c>
      <c r="B53" s="108" t="s">
        <v>15</v>
      </c>
      <c r="C53" s="109" t="s">
        <v>79</v>
      </c>
      <c r="D53" s="110">
        <v>46054</v>
      </c>
      <c r="E53" s="110" t="s">
        <v>28</v>
      </c>
      <c r="F53" s="111">
        <f t="shared" si="0"/>
        <v>46054</v>
      </c>
    </row>
    <row r="54" spans="1:6" s="96" customFormat="1" ht="22.5" x14ac:dyDescent="0.2">
      <c r="A54" s="107" t="s">
        <v>80</v>
      </c>
      <c r="B54" s="108" t="s">
        <v>15</v>
      </c>
      <c r="C54" s="109" t="s">
        <v>81</v>
      </c>
      <c r="D54" s="110">
        <v>46054</v>
      </c>
      <c r="E54" s="110" t="s">
        <v>28</v>
      </c>
      <c r="F54" s="111">
        <f t="shared" ref="F54:F85" si="1">IF(OR(D54="-",IF(E54="-",0,E54)&gt;=IF(D54="-",0,D54)),"-",IF(D54="-",0,D54)-IF(E54="-",0,E54))</f>
        <v>46054</v>
      </c>
    </row>
    <row r="55" spans="1:6" s="96" customFormat="1" x14ac:dyDescent="0.2">
      <c r="A55" s="102" t="s">
        <v>82</v>
      </c>
      <c r="B55" s="103" t="s">
        <v>15</v>
      </c>
      <c r="C55" s="104" t="s">
        <v>1016</v>
      </c>
      <c r="D55" s="105">
        <v>160000</v>
      </c>
      <c r="E55" s="105">
        <v>172500</v>
      </c>
      <c r="F55" s="106" t="str">
        <f t="shared" si="1"/>
        <v>-</v>
      </c>
    </row>
    <row r="56" spans="1:6" s="96" customFormat="1" ht="22.5" x14ac:dyDescent="0.2">
      <c r="A56" s="107" t="s">
        <v>83</v>
      </c>
      <c r="B56" s="108" t="s">
        <v>15</v>
      </c>
      <c r="C56" s="109" t="s">
        <v>1017</v>
      </c>
      <c r="D56" s="110">
        <v>160000</v>
      </c>
      <c r="E56" s="110">
        <v>172500</v>
      </c>
      <c r="F56" s="111" t="str">
        <f t="shared" si="1"/>
        <v>-</v>
      </c>
    </row>
    <row r="57" spans="1:6" s="96" customFormat="1" ht="33.75" x14ac:dyDescent="0.2">
      <c r="A57" s="107" t="s">
        <v>84</v>
      </c>
      <c r="B57" s="108" t="s">
        <v>15</v>
      </c>
      <c r="C57" s="109" t="s">
        <v>85</v>
      </c>
      <c r="D57" s="110">
        <v>160000</v>
      </c>
      <c r="E57" s="110">
        <f>E58</f>
        <v>172500</v>
      </c>
      <c r="F57" s="111" t="str">
        <f t="shared" si="1"/>
        <v>-</v>
      </c>
    </row>
    <row r="58" spans="1:6" s="96" customFormat="1" ht="45" x14ac:dyDescent="0.2">
      <c r="A58" s="112" t="s">
        <v>86</v>
      </c>
      <c r="B58" s="108" t="s">
        <v>15</v>
      </c>
      <c r="C58" s="109" t="s">
        <v>87</v>
      </c>
      <c r="D58" s="110" t="s">
        <v>28</v>
      </c>
      <c r="E58" s="110">
        <v>172500</v>
      </c>
      <c r="F58" s="111" t="str">
        <f t="shared" si="1"/>
        <v>-</v>
      </c>
    </row>
    <row r="59" spans="1:6" s="96" customFormat="1" ht="22.5" x14ac:dyDescent="0.2">
      <c r="A59" s="102" t="s">
        <v>88</v>
      </c>
      <c r="B59" s="103" t="s">
        <v>15</v>
      </c>
      <c r="C59" s="104" t="s">
        <v>89</v>
      </c>
      <c r="D59" s="105">
        <v>5622231.6100000003</v>
      </c>
      <c r="E59" s="105">
        <v>2995837.13</v>
      </c>
      <c r="F59" s="106">
        <f t="shared" si="1"/>
        <v>2626394.4800000004</v>
      </c>
    </row>
    <row r="60" spans="1:6" s="96" customFormat="1" ht="33.75" x14ac:dyDescent="0.2">
      <c r="A60" s="112" t="s">
        <v>90</v>
      </c>
      <c r="B60" s="108" t="s">
        <v>15</v>
      </c>
      <c r="C60" s="109" t="s">
        <v>91</v>
      </c>
      <c r="D60" s="110">
        <v>4370469.8</v>
      </c>
      <c r="E60" s="110">
        <v>2279264.9700000002</v>
      </c>
      <c r="F60" s="111">
        <f t="shared" si="1"/>
        <v>2091204.8299999996</v>
      </c>
    </row>
    <row r="61" spans="1:6" s="96" customFormat="1" ht="33.75" x14ac:dyDescent="0.2">
      <c r="A61" s="112" t="s">
        <v>92</v>
      </c>
      <c r="B61" s="108" t="s">
        <v>15</v>
      </c>
      <c r="C61" s="109" t="s">
        <v>93</v>
      </c>
      <c r="D61" s="110">
        <v>78215.600000000006</v>
      </c>
      <c r="E61" s="110">
        <v>21181.37</v>
      </c>
      <c r="F61" s="111">
        <f t="shared" si="1"/>
        <v>57034.23000000001</v>
      </c>
    </row>
    <row r="62" spans="1:6" s="96" customFormat="1" ht="33.75" x14ac:dyDescent="0.2">
      <c r="A62" s="107" t="s">
        <v>94</v>
      </c>
      <c r="B62" s="108" t="s">
        <v>15</v>
      </c>
      <c r="C62" s="109" t="s">
        <v>95</v>
      </c>
      <c r="D62" s="110">
        <v>78215.600000000006</v>
      </c>
      <c r="E62" s="110">
        <v>21181.37</v>
      </c>
      <c r="F62" s="111">
        <f t="shared" si="1"/>
        <v>57034.23000000001</v>
      </c>
    </row>
    <row r="63" spans="1:6" s="96" customFormat="1" ht="33.75" x14ac:dyDescent="0.2">
      <c r="A63" s="107" t="s">
        <v>94</v>
      </c>
      <c r="B63" s="108" t="s">
        <v>15</v>
      </c>
      <c r="C63" s="109" t="s">
        <v>96</v>
      </c>
      <c r="D63" s="110">
        <v>78215.600000000006</v>
      </c>
      <c r="E63" s="110">
        <f>E64</f>
        <v>21181.37</v>
      </c>
      <c r="F63" s="111">
        <f t="shared" si="1"/>
        <v>57034.23000000001</v>
      </c>
    </row>
    <row r="64" spans="1:6" s="96" customFormat="1" ht="33.75" x14ac:dyDescent="0.2">
      <c r="A64" s="112" t="s">
        <v>97</v>
      </c>
      <c r="B64" s="108" t="s">
        <v>15</v>
      </c>
      <c r="C64" s="109" t="s">
        <v>98</v>
      </c>
      <c r="D64" s="110" t="s">
        <v>28</v>
      </c>
      <c r="E64" s="110">
        <v>21181.37</v>
      </c>
      <c r="F64" s="111" t="str">
        <f t="shared" si="1"/>
        <v>-</v>
      </c>
    </row>
    <row r="65" spans="1:6" s="96" customFormat="1" ht="22.5" x14ac:dyDescent="0.2">
      <c r="A65" s="107" t="s">
        <v>99</v>
      </c>
      <c r="B65" s="108" t="s">
        <v>15</v>
      </c>
      <c r="C65" s="109" t="s">
        <v>100</v>
      </c>
      <c r="D65" s="110">
        <v>4292254.2</v>
      </c>
      <c r="E65" s="110">
        <v>2258083.6</v>
      </c>
      <c r="F65" s="111">
        <f t="shared" si="1"/>
        <v>2034170.6</v>
      </c>
    </row>
    <row r="66" spans="1:6" s="96" customFormat="1" ht="22.5" x14ac:dyDescent="0.2">
      <c r="A66" s="107" t="s">
        <v>101</v>
      </c>
      <c r="B66" s="108" t="s">
        <v>15</v>
      </c>
      <c r="C66" s="109" t="s">
        <v>102</v>
      </c>
      <c r="D66" s="110">
        <v>4292254.2</v>
      </c>
      <c r="E66" s="110">
        <v>2258083.6</v>
      </c>
      <c r="F66" s="111">
        <f t="shared" si="1"/>
        <v>2034170.6</v>
      </c>
    </row>
    <row r="67" spans="1:6" s="96" customFormat="1" ht="22.5" x14ac:dyDescent="0.2">
      <c r="A67" s="107" t="s">
        <v>101</v>
      </c>
      <c r="B67" s="108" t="s">
        <v>15</v>
      </c>
      <c r="C67" s="109" t="s">
        <v>103</v>
      </c>
      <c r="D67" s="110">
        <v>4292254.2</v>
      </c>
      <c r="E67" s="110">
        <v>2258083.6</v>
      </c>
      <c r="F67" s="111">
        <f t="shared" si="1"/>
        <v>2034170.6</v>
      </c>
    </row>
    <row r="68" spans="1:6" s="96" customFormat="1" ht="33.75" x14ac:dyDescent="0.2">
      <c r="A68" s="112" t="s">
        <v>104</v>
      </c>
      <c r="B68" s="108" t="s">
        <v>15</v>
      </c>
      <c r="C68" s="109" t="s">
        <v>105</v>
      </c>
      <c r="D68" s="110">
        <v>1251761.81</v>
      </c>
      <c r="E68" s="110">
        <v>716572.16000000003</v>
      </c>
      <c r="F68" s="111">
        <f t="shared" si="1"/>
        <v>535189.65</v>
      </c>
    </row>
    <row r="69" spans="1:6" s="96" customFormat="1" ht="33.75" x14ac:dyDescent="0.2">
      <c r="A69" s="112" t="s">
        <v>106</v>
      </c>
      <c r="B69" s="108" t="s">
        <v>15</v>
      </c>
      <c r="C69" s="109" t="s">
        <v>107</v>
      </c>
      <c r="D69" s="110">
        <v>1251761.81</v>
      </c>
      <c r="E69" s="110">
        <v>716572.16000000003</v>
      </c>
      <c r="F69" s="111">
        <f t="shared" si="1"/>
        <v>535189.65</v>
      </c>
    </row>
    <row r="70" spans="1:6" s="96" customFormat="1" ht="33.75" x14ac:dyDescent="0.2">
      <c r="A70" s="107" t="s">
        <v>108</v>
      </c>
      <c r="B70" s="108" t="s">
        <v>15</v>
      </c>
      <c r="C70" s="109" t="s">
        <v>109</v>
      </c>
      <c r="D70" s="110">
        <v>1251761.81</v>
      </c>
      <c r="E70" s="110">
        <v>716572.16000000003</v>
      </c>
      <c r="F70" s="111">
        <f t="shared" si="1"/>
        <v>535189.65</v>
      </c>
    </row>
    <row r="71" spans="1:6" s="96" customFormat="1" ht="33.75" x14ac:dyDescent="0.2">
      <c r="A71" s="107" t="s">
        <v>108</v>
      </c>
      <c r="B71" s="108" t="s">
        <v>15</v>
      </c>
      <c r="C71" s="109" t="s">
        <v>110</v>
      </c>
      <c r="D71" s="110">
        <v>1251761.81</v>
      </c>
      <c r="E71" s="110">
        <f>E72+E73</f>
        <v>716572.15999999992</v>
      </c>
      <c r="F71" s="111">
        <f t="shared" si="1"/>
        <v>535189.65000000014</v>
      </c>
    </row>
    <row r="72" spans="1:6" s="96" customFormat="1" ht="45" x14ac:dyDescent="0.2">
      <c r="A72" s="112" t="s">
        <v>111</v>
      </c>
      <c r="B72" s="108" t="s">
        <v>15</v>
      </c>
      <c r="C72" s="109" t="s">
        <v>112</v>
      </c>
      <c r="D72" s="110" t="s">
        <v>28</v>
      </c>
      <c r="E72" s="110">
        <v>244943.31</v>
      </c>
      <c r="F72" s="111" t="str">
        <f t="shared" si="1"/>
        <v>-</v>
      </c>
    </row>
    <row r="73" spans="1:6" s="96" customFormat="1" ht="45" x14ac:dyDescent="0.2">
      <c r="A73" s="112" t="s">
        <v>113</v>
      </c>
      <c r="B73" s="108" t="s">
        <v>15</v>
      </c>
      <c r="C73" s="109" t="s">
        <v>114</v>
      </c>
      <c r="D73" s="110" t="s">
        <v>28</v>
      </c>
      <c r="E73" s="110">
        <v>471628.85</v>
      </c>
      <c r="F73" s="111" t="str">
        <f t="shared" si="1"/>
        <v>-</v>
      </c>
    </row>
    <row r="74" spans="1:6" s="96" customFormat="1" x14ac:dyDescent="0.2">
      <c r="A74" s="102" t="s">
        <v>115</v>
      </c>
      <c r="B74" s="103" t="s">
        <v>15</v>
      </c>
      <c r="C74" s="104" t="s">
        <v>1007</v>
      </c>
      <c r="D74" s="105" t="s">
        <v>28</v>
      </c>
      <c r="E74" s="105">
        <v>4250</v>
      </c>
      <c r="F74" s="106" t="str">
        <f t="shared" si="1"/>
        <v>-</v>
      </c>
    </row>
    <row r="75" spans="1:6" s="96" customFormat="1" x14ac:dyDescent="0.2">
      <c r="A75" s="107" t="s">
        <v>116</v>
      </c>
      <c r="B75" s="108" t="s">
        <v>15</v>
      </c>
      <c r="C75" s="109" t="s">
        <v>1008</v>
      </c>
      <c r="D75" s="110" t="s">
        <v>28</v>
      </c>
      <c r="E75" s="110">
        <v>4250</v>
      </c>
      <c r="F75" s="111" t="str">
        <f t="shared" si="1"/>
        <v>-</v>
      </c>
    </row>
    <row r="76" spans="1:6" s="96" customFormat="1" x14ac:dyDescent="0.2">
      <c r="A76" s="107" t="s">
        <v>117</v>
      </c>
      <c r="B76" s="108" t="s">
        <v>15</v>
      </c>
      <c r="C76" s="109" t="s">
        <v>1009</v>
      </c>
      <c r="D76" s="110" t="s">
        <v>28</v>
      </c>
      <c r="E76" s="110">
        <v>4250</v>
      </c>
      <c r="F76" s="111" t="str">
        <f t="shared" si="1"/>
        <v>-</v>
      </c>
    </row>
    <row r="77" spans="1:6" s="96" customFormat="1" x14ac:dyDescent="0.2">
      <c r="A77" s="107" t="s">
        <v>118</v>
      </c>
      <c r="B77" s="108" t="s">
        <v>15</v>
      </c>
      <c r="C77" s="109" t="s">
        <v>1010</v>
      </c>
      <c r="D77" s="110"/>
      <c r="E77" s="110">
        <v>4250</v>
      </c>
      <c r="F77" s="111"/>
    </row>
    <row r="78" spans="1:6" s="96" customFormat="1" x14ac:dyDescent="0.2">
      <c r="A78" s="107" t="s">
        <v>118</v>
      </c>
      <c r="B78" s="108" t="s">
        <v>15</v>
      </c>
      <c r="C78" s="109" t="s">
        <v>119</v>
      </c>
      <c r="D78" s="110" t="s">
        <v>28</v>
      </c>
      <c r="E78" s="110">
        <v>4250</v>
      </c>
      <c r="F78" s="111" t="str">
        <f t="shared" si="1"/>
        <v>-</v>
      </c>
    </row>
    <row r="79" spans="1:6" s="96" customFormat="1" x14ac:dyDescent="0.2">
      <c r="A79" s="102" t="s">
        <v>120</v>
      </c>
      <c r="B79" s="103" t="s">
        <v>15</v>
      </c>
      <c r="C79" s="104" t="s">
        <v>121</v>
      </c>
      <c r="D79" s="105">
        <v>3737166</v>
      </c>
      <c r="E79" s="105">
        <v>1763333</v>
      </c>
      <c r="F79" s="106">
        <f t="shared" si="1"/>
        <v>1973833</v>
      </c>
    </row>
    <row r="80" spans="1:6" s="96" customFormat="1" ht="33.75" x14ac:dyDescent="0.2">
      <c r="A80" s="112" t="s">
        <v>122</v>
      </c>
      <c r="B80" s="108" t="s">
        <v>15</v>
      </c>
      <c r="C80" s="109" t="s">
        <v>123</v>
      </c>
      <c r="D80" s="110">
        <v>3737166</v>
      </c>
      <c r="E80" s="110">
        <v>1763333</v>
      </c>
      <c r="F80" s="111">
        <f t="shared" si="1"/>
        <v>1973833</v>
      </c>
    </row>
    <row r="81" spans="1:6" s="96" customFormat="1" ht="45" x14ac:dyDescent="0.2">
      <c r="A81" s="112" t="s">
        <v>124</v>
      </c>
      <c r="B81" s="108" t="s">
        <v>15</v>
      </c>
      <c r="C81" s="109" t="s">
        <v>125</v>
      </c>
      <c r="D81" s="110">
        <v>3737166</v>
      </c>
      <c r="E81" s="110">
        <v>1763333</v>
      </c>
      <c r="F81" s="111">
        <f t="shared" si="1"/>
        <v>1973833</v>
      </c>
    </row>
    <row r="82" spans="1:6" s="96" customFormat="1" ht="45" x14ac:dyDescent="0.2">
      <c r="A82" s="112" t="s">
        <v>126</v>
      </c>
      <c r="B82" s="108" t="s">
        <v>15</v>
      </c>
      <c r="C82" s="109" t="s">
        <v>127</v>
      </c>
      <c r="D82" s="110">
        <v>3737166</v>
      </c>
      <c r="E82" s="110">
        <f>E83</f>
        <v>1763333</v>
      </c>
      <c r="F82" s="111">
        <f t="shared" si="1"/>
        <v>1973833</v>
      </c>
    </row>
    <row r="83" spans="1:6" s="96" customFormat="1" ht="45" x14ac:dyDescent="0.2">
      <c r="A83" s="112" t="s">
        <v>128</v>
      </c>
      <c r="B83" s="108" t="s">
        <v>15</v>
      </c>
      <c r="C83" s="109" t="s">
        <v>129</v>
      </c>
      <c r="D83" s="110"/>
      <c r="E83" s="110">
        <v>1763333</v>
      </c>
      <c r="F83" s="111" t="str">
        <f t="shared" si="1"/>
        <v>-</v>
      </c>
    </row>
    <row r="84" spans="1:6" s="96" customFormat="1" x14ac:dyDescent="0.2">
      <c r="A84" s="102" t="s">
        <v>130</v>
      </c>
      <c r="B84" s="103" t="s">
        <v>15</v>
      </c>
      <c r="C84" s="104" t="s">
        <v>1011</v>
      </c>
      <c r="D84" s="105">
        <v>535055.56000000006</v>
      </c>
      <c r="E84" s="105">
        <v>535055.56000000006</v>
      </c>
      <c r="F84" s="106" t="str">
        <f t="shared" si="1"/>
        <v>-</v>
      </c>
    </row>
    <row r="85" spans="1:6" s="96" customFormat="1" ht="45" x14ac:dyDescent="0.2">
      <c r="A85" s="112" t="s">
        <v>131</v>
      </c>
      <c r="B85" s="108" t="s">
        <v>15</v>
      </c>
      <c r="C85" s="109" t="s">
        <v>1012</v>
      </c>
      <c r="D85" s="110">
        <v>535055.56000000006</v>
      </c>
      <c r="E85" s="110">
        <v>535055.56000000006</v>
      </c>
      <c r="F85" s="111" t="str">
        <f t="shared" si="1"/>
        <v>-</v>
      </c>
    </row>
    <row r="86" spans="1:6" s="96" customFormat="1" ht="22.5" x14ac:dyDescent="0.2">
      <c r="A86" s="107" t="s">
        <v>132</v>
      </c>
      <c r="B86" s="108" t="s">
        <v>15</v>
      </c>
      <c r="C86" s="109" t="s">
        <v>1013</v>
      </c>
      <c r="D86" s="110">
        <v>531555.56000000006</v>
      </c>
      <c r="E86" s="110">
        <v>531555.56000000006</v>
      </c>
      <c r="F86" s="111" t="str">
        <f t="shared" ref="F86:F117" si="2">IF(OR(D86="-",IF(E86="-",0,E86)&gt;=IF(D86="-",0,D86)),"-",IF(D86="-",0,D86)-IF(E86="-",0,E86))</f>
        <v>-</v>
      </c>
    </row>
    <row r="87" spans="1:6" s="96" customFormat="1" ht="33.75" x14ac:dyDescent="0.2">
      <c r="A87" s="107" t="s">
        <v>133</v>
      </c>
      <c r="B87" s="108" t="s">
        <v>15</v>
      </c>
      <c r="C87" s="109" t="s">
        <v>134</v>
      </c>
      <c r="D87" s="110">
        <v>531555.56000000006</v>
      </c>
      <c r="E87" s="110">
        <v>531555.56000000006</v>
      </c>
      <c r="F87" s="111" t="str">
        <f t="shared" si="2"/>
        <v>-</v>
      </c>
    </row>
    <row r="88" spans="1:6" s="96" customFormat="1" ht="33.75" x14ac:dyDescent="0.2">
      <c r="A88" s="107" t="s">
        <v>133</v>
      </c>
      <c r="B88" s="108" t="s">
        <v>15</v>
      </c>
      <c r="C88" s="109" t="s">
        <v>135</v>
      </c>
      <c r="D88" s="110"/>
      <c r="E88" s="110">
        <v>531555.56000000006</v>
      </c>
      <c r="F88" s="111" t="str">
        <f t="shared" si="2"/>
        <v>-</v>
      </c>
    </row>
    <row r="89" spans="1:6" s="96" customFormat="1" ht="33.75" x14ac:dyDescent="0.2">
      <c r="A89" s="112" t="s">
        <v>136</v>
      </c>
      <c r="B89" s="108" t="s">
        <v>15</v>
      </c>
      <c r="C89" s="109" t="s">
        <v>1014</v>
      </c>
      <c r="D89" s="110">
        <v>3500</v>
      </c>
      <c r="E89" s="110">
        <v>3500</v>
      </c>
      <c r="F89" s="111" t="str">
        <f t="shared" si="2"/>
        <v>-</v>
      </c>
    </row>
    <row r="90" spans="1:6" s="96" customFormat="1" ht="33.75" x14ac:dyDescent="0.2">
      <c r="A90" s="107" t="s">
        <v>137</v>
      </c>
      <c r="B90" s="108" t="s">
        <v>15</v>
      </c>
      <c r="C90" s="109" t="s">
        <v>138</v>
      </c>
      <c r="D90" s="110">
        <v>3500</v>
      </c>
      <c r="E90" s="110">
        <v>3500</v>
      </c>
      <c r="F90" s="111" t="str">
        <f t="shared" si="2"/>
        <v>-</v>
      </c>
    </row>
    <row r="91" spans="1:6" s="96" customFormat="1" ht="33.75" x14ac:dyDescent="0.2">
      <c r="A91" s="107" t="s">
        <v>139</v>
      </c>
      <c r="B91" s="108" t="s">
        <v>15</v>
      </c>
      <c r="C91" s="109" t="s">
        <v>140</v>
      </c>
      <c r="D91" s="110"/>
      <c r="E91" s="110">
        <v>3500</v>
      </c>
      <c r="F91" s="111" t="str">
        <f t="shared" si="2"/>
        <v>-</v>
      </c>
    </row>
    <row r="92" spans="1:6" s="96" customFormat="1" x14ac:dyDescent="0.2">
      <c r="A92" s="102" t="s">
        <v>141</v>
      </c>
      <c r="B92" s="103" t="s">
        <v>15</v>
      </c>
      <c r="C92" s="104" t="s">
        <v>142</v>
      </c>
      <c r="D92" s="105">
        <v>10000</v>
      </c>
      <c r="E92" s="105">
        <v>-207752.01</v>
      </c>
      <c r="F92" s="106">
        <f t="shared" si="2"/>
        <v>217752.01</v>
      </c>
    </row>
    <row r="93" spans="1:6" s="96" customFormat="1" x14ac:dyDescent="0.2">
      <c r="A93" s="107" t="s">
        <v>143</v>
      </c>
      <c r="B93" s="108" t="s">
        <v>15</v>
      </c>
      <c r="C93" s="109" t="s">
        <v>144</v>
      </c>
      <c r="D93" s="110" t="s">
        <v>28</v>
      </c>
      <c r="E93" s="110">
        <v>-217752.01</v>
      </c>
      <c r="F93" s="111" t="str">
        <f t="shared" si="2"/>
        <v>-</v>
      </c>
    </row>
    <row r="94" spans="1:6" s="96" customFormat="1" x14ac:dyDescent="0.2">
      <c r="A94" s="107" t="s">
        <v>145</v>
      </c>
      <c r="B94" s="108" t="s">
        <v>15</v>
      </c>
      <c r="C94" s="109" t="s">
        <v>146</v>
      </c>
      <c r="D94" s="110" t="s">
        <v>28</v>
      </c>
      <c r="E94" s="110">
        <v>-217752.01</v>
      </c>
      <c r="F94" s="111" t="str">
        <f t="shared" si="2"/>
        <v>-</v>
      </c>
    </row>
    <row r="95" spans="1:6" s="96" customFormat="1" x14ac:dyDescent="0.2">
      <c r="A95" s="107" t="s">
        <v>145</v>
      </c>
      <c r="B95" s="108" t="s">
        <v>15</v>
      </c>
      <c r="C95" s="109" t="s">
        <v>147</v>
      </c>
      <c r="D95" s="110" t="s">
        <v>28</v>
      </c>
      <c r="E95" s="110">
        <v>-222600.01</v>
      </c>
      <c r="F95" s="111" t="str">
        <f t="shared" si="2"/>
        <v>-</v>
      </c>
    </row>
    <row r="96" spans="1:6" s="96" customFormat="1" x14ac:dyDescent="0.2">
      <c r="A96" s="107" t="s">
        <v>145</v>
      </c>
      <c r="B96" s="108" t="s">
        <v>15</v>
      </c>
      <c r="C96" s="109" t="s">
        <v>148</v>
      </c>
      <c r="D96" s="110" t="s">
        <v>28</v>
      </c>
      <c r="E96" s="110">
        <v>4848</v>
      </c>
      <c r="F96" s="111" t="str">
        <f t="shared" si="2"/>
        <v>-</v>
      </c>
    </row>
    <row r="97" spans="1:6" s="96" customFormat="1" x14ac:dyDescent="0.2">
      <c r="A97" s="107" t="s">
        <v>149</v>
      </c>
      <c r="B97" s="108" t="s">
        <v>15</v>
      </c>
      <c r="C97" s="109" t="s">
        <v>1015</v>
      </c>
      <c r="D97" s="110">
        <v>10000</v>
      </c>
      <c r="E97" s="110">
        <v>10000</v>
      </c>
      <c r="F97" s="111" t="str">
        <f t="shared" si="2"/>
        <v>-</v>
      </c>
    </row>
    <row r="98" spans="1:6" s="96" customFormat="1" x14ac:dyDescent="0.2">
      <c r="A98" s="107" t="s">
        <v>150</v>
      </c>
      <c r="B98" s="108" t="s">
        <v>15</v>
      </c>
      <c r="C98" s="109" t="s">
        <v>151</v>
      </c>
      <c r="D98" s="110">
        <v>10000</v>
      </c>
      <c r="E98" s="110">
        <v>10000</v>
      </c>
      <c r="F98" s="111" t="str">
        <f t="shared" si="2"/>
        <v>-</v>
      </c>
    </row>
    <row r="99" spans="1:6" s="96" customFormat="1" x14ac:dyDescent="0.2">
      <c r="A99" s="102" t="s">
        <v>152</v>
      </c>
      <c r="B99" s="103" t="s">
        <v>15</v>
      </c>
      <c r="C99" s="104" t="s">
        <v>961</v>
      </c>
      <c r="D99" s="105">
        <v>900809899.22000003</v>
      </c>
      <c r="E99" s="105">
        <v>286908979.82999998</v>
      </c>
      <c r="F99" s="106">
        <f t="shared" si="2"/>
        <v>613900919.3900001</v>
      </c>
    </row>
    <row r="100" spans="1:6" s="96" customFormat="1" ht="22.5" x14ac:dyDescent="0.2">
      <c r="A100" s="102" t="s">
        <v>153</v>
      </c>
      <c r="B100" s="103" t="s">
        <v>15</v>
      </c>
      <c r="C100" s="104" t="s">
        <v>1018</v>
      </c>
      <c r="D100" s="105">
        <v>920502045.69000006</v>
      </c>
      <c r="E100" s="105">
        <v>306601126.30000001</v>
      </c>
      <c r="F100" s="106">
        <f t="shared" si="2"/>
        <v>613900919.3900001</v>
      </c>
    </row>
    <row r="101" spans="1:6" s="96" customFormat="1" x14ac:dyDescent="0.2">
      <c r="A101" s="107" t="s">
        <v>154</v>
      </c>
      <c r="B101" s="108" t="s">
        <v>15</v>
      </c>
      <c r="C101" s="109" t="s">
        <v>962</v>
      </c>
      <c r="D101" s="110">
        <v>119415000</v>
      </c>
      <c r="E101" s="110">
        <v>59707500</v>
      </c>
      <c r="F101" s="111">
        <f t="shared" si="2"/>
        <v>59707500</v>
      </c>
    </row>
    <row r="102" spans="1:6" s="96" customFormat="1" ht="22.5" x14ac:dyDescent="0.2">
      <c r="A102" s="107" t="s">
        <v>155</v>
      </c>
      <c r="B102" s="108" t="s">
        <v>15</v>
      </c>
      <c r="C102" s="109" t="s">
        <v>963</v>
      </c>
      <c r="D102" s="110">
        <v>119415000</v>
      </c>
      <c r="E102" s="110">
        <v>59707500</v>
      </c>
      <c r="F102" s="111">
        <f t="shared" si="2"/>
        <v>59707500</v>
      </c>
    </row>
    <row r="103" spans="1:6" s="96" customFormat="1" ht="22.5" x14ac:dyDescent="0.2">
      <c r="A103" s="107" t="s">
        <v>156</v>
      </c>
      <c r="B103" s="108" t="s">
        <v>15</v>
      </c>
      <c r="C103" s="109" t="s">
        <v>157</v>
      </c>
      <c r="D103" s="110">
        <v>119415000</v>
      </c>
      <c r="E103" s="110">
        <v>59707500</v>
      </c>
      <c r="F103" s="111">
        <f t="shared" si="2"/>
        <v>59707500</v>
      </c>
    </row>
    <row r="104" spans="1:6" s="96" customFormat="1" x14ac:dyDescent="0.2">
      <c r="A104" s="107" t="s">
        <v>158</v>
      </c>
      <c r="B104" s="108" t="s">
        <v>15</v>
      </c>
      <c r="C104" s="109" t="s">
        <v>964</v>
      </c>
      <c r="D104" s="110">
        <v>254743736.49000001</v>
      </c>
      <c r="E104" s="110">
        <v>33137846.309999999</v>
      </c>
      <c r="F104" s="111">
        <f t="shared" si="2"/>
        <v>221605890.18000001</v>
      </c>
    </row>
    <row r="105" spans="1:6" s="96" customFormat="1" ht="45" x14ac:dyDescent="0.2">
      <c r="A105" s="112" t="s">
        <v>159</v>
      </c>
      <c r="B105" s="108" t="s">
        <v>15</v>
      </c>
      <c r="C105" s="109" t="s">
        <v>965</v>
      </c>
      <c r="D105" s="110">
        <v>16382700</v>
      </c>
      <c r="E105" s="110">
        <v>3110576.28</v>
      </c>
      <c r="F105" s="111">
        <f t="shared" si="2"/>
        <v>13272123.720000001</v>
      </c>
    </row>
    <row r="106" spans="1:6" s="96" customFormat="1" ht="45" x14ac:dyDescent="0.2">
      <c r="A106" s="112" t="s">
        <v>160</v>
      </c>
      <c r="B106" s="108" t="s">
        <v>15</v>
      </c>
      <c r="C106" s="109" t="s">
        <v>161</v>
      </c>
      <c r="D106" s="110">
        <v>16382700</v>
      </c>
      <c r="E106" s="110">
        <v>3110576.28</v>
      </c>
      <c r="F106" s="111">
        <f t="shared" si="2"/>
        <v>13272123.720000001</v>
      </c>
    </row>
    <row r="107" spans="1:6" s="96" customFormat="1" ht="33.75" x14ac:dyDescent="0.2">
      <c r="A107" s="112" t="s">
        <v>162</v>
      </c>
      <c r="B107" s="108" t="s">
        <v>15</v>
      </c>
      <c r="C107" s="109" t="s">
        <v>966</v>
      </c>
      <c r="D107" s="110">
        <v>19675836.489999998</v>
      </c>
      <c r="E107" s="110" t="s">
        <v>28</v>
      </c>
      <c r="F107" s="111">
        <f t="shared" si="2"/>
        <v>19675836.489999998</v>
      </c>
    </row>
    <row r="108" spans="1:6" s="96" customFormat="1" ht="33.75" x14ac:dyDescent="0.2">
      <c r="A108" s="112" t="s">
        <v>163</v>
      </c>
      <c r="B108" s="108" t="s">
        <v>15</v>
      </c>
      <c r="C108" s="109" t="s">
        <v>164</v>
      </c>
      <c r="D108" s="110">
        <v>19675836.489999998</v>
      </c>
      <c r="E108" s="110" t="s">
        <v>28</v>
      </c>
      <c r="F108" s="111">
        <f t="shared" si="2"/>
        <v>19675836.489999998</v>
      </c>
    </row>
    <row r="109" spans="1:6" s="96" customFormat="1" x14ac:dyDescent="0.2">
      <c r="A109" s="107" t="s">
        <v>165</v>
      </c>
      <c r="B109" s="108" t="s">
        <v>15</v>
      </c>
      <c r="C109" s="109" t="s">
        <v>967</v>
      </c>
      <c r="D109" s="110">
        <v>218685200</v>
      </c>
      <c r="E109" s="110">
        <v>30027270.030000001</v>
      </c>
      <c r="F109" s="111">
        <f t="shared" si="2"/>
        <v>188657929.97</v>
      </c>
    </row>
    <row r="110" spans="1:6" s="96" customFormat="1" x14ac:dyDescent="0.2">
      <c r="A110" s="107" t="s">
        <v>166</v>
      </c>
      <c r="B110" s="108" t="s">
        <v>15</v>
      </c>
      <c r="C110" s="109" t="s">
        <v>968</v>
      </c>
      <c r="D110" s="110">
        <v>218685200</v>
      </c>
      <c r="E110" s="110">
        <v>30027270.030000001</v>
      </c>
      <c r="F110" s="111">
        <f t="shared" si="2"/>
        <v>188657929.97</v>
      </c>
    </row>
    <row r="111" spans="1:6" s="96" customFormat="1" ht="45" x14ac:dyDescent="0.2">
      <c r="A111" s="112" t="s">
        <v>167</v>
      </c>
      <c r="B111" s="108" t="s">
        <v>15</v>
      </c>
      <c r="C111" s="109" t="s">
        <v>168</v>
      </c>
      <c r="D111" s="110">
        <v>107000000</v>
      </c>
      <c r="E111" s="110" t="s">
        <v>28</v>
      </c>
      <c r="F111" s="111">
        <f t="shared" si="2"/>
        <v>107000000</v>
      </c>
    </row>
    <row r="112" spans="1:6" s="96" customFormat="1" ht="45" x14ac:dyDescent="0.2">
      <c r="A112" s="112" t="s">
        <v>169</v>
      </c>
      <c r="B112" s="108" t="s">
        <v>15</v>
      </c>
      <c r="C112" s="109" t="s">
        <v>170</v>
      </c>
      <c r="D112" s="110">
        <v>11685200</v>
      </c>
      <c r="E112" s="110">
        <v>3148770.03</v>
      </c>
      <c r="F112" s="111">
        <f t="shared" si="2"/>
        <v>8536429.9700000007</v>
      </c>
    </row>
    <row r="113" spans="1:6" s="96" customFormat="1" ht="45" x14ac:dyDescent="0.2">
      <c r="A113" s="112" t="s">
        <v>171</v>
      </c>
      <c r="B113" s="108" t="s">
        <v>15</v>
      </c>
      <c r="C113" s="109" t="s">
        <v>172</v>
      </c>
      <c r="D113" s="110">
        <v>100000000</v>
      </c>
      <c r="E113" s="110">
        <v>26878500</v>
      </c>
      <c r="F113" s="111">
        <f t="shared" si="2"/>
        <v>73121500</v>
      </c>
    </row>
    <row r="114" spans="1:6" s="96" customFormat="1" x14ac:dyDescent="0.2">
      <c r="A114" s="107" t="s">
        <v>173</v>
      </c>
      <c r="B114" s="108" t="s">
        <v>15</v>
      </c>
      <c r="C114" s="109" t="s">
        <v>969</v>
      </c>
      <c r="D114" s="110">
        <v>1757744.38</v>
      </c>
      <c r="E114" s="110">
        <v>813304.4</v>
      </c>
      <c r="F114" s="111">
        <f t="shared" si="2"/>
        <v>944439.97999999986</v>
      </c>
    </row>
    <row r="115" spans="1:6" s="96" customFormat="1" ht="22.5" x14ac:dyDescent="0.2">
      <c r="A115" s="107" t="s">
        <v>174</v>
      </c>
      <c r="B115" s="108" t="s">
        <v>15</v>
      </c>
      <c r="C115" s="109" t="s">
        <v>970</v>
      </c>
      <c r="D115" s="110">
        <v>1757744.38</v>
      </c>
      <c r="E115" s="110">
        <v>813304.4</v>
      </c>
      <c r="F115" s="111">
        <f t="shared" si="2"/>
        <v>944439.97999999986</v>
      </c>
    </row>
    <row r="116" spans="1:6" s="96" customFormat="1" ht="22.5" x14ac:dyDescent="0.2">
      <c r="A116" s="107" t="s">
        <v>175</v>
      </c>
      <c r="B116" s="108" t="s">
        <v>15</v>
      </c>
      <c r="C116" s="109" t="s">
        <v>176</v>
      </c>
      <c r="D116" s="110">
        <v>1757744.38</v>
      </c>
      <c r="E116" s="110">
        <v>813304.4</v>
      </c>
      <c r="F116" s="111">
        <f t="shared" si="2"/>
        <v>944439.97999999986</v>
      </c>
    </row>
    <row r="117" spans="1:6" s="96" customFormat="1" x14ac:dyDescent="0.2">
      <c r="A117" s="107" t="s">
        <v>177</v>
      </c>
      <c r="B117" s="108" t="s">
        <v>15</v>
      </c>
      <c r="C117" s="109" t="s">
        <v>971</v>
      </c>
      <c r="D117" s="110">
        <v>544585564.82000005</v>
      </c>
      <c r="E117" s="110">
        <v>212942475.59</v>
      </c>
      <c r="F117" s="111">
        <f t="shared" si="2"/>
        <v>331643089.23000002</v>
      </c>
    </row>
    <row r="118" spans="1:6" s="96" customFormat="1" ht="22.5" x14ac:dyDescent="0.2">
      <c r="A118" s="107" t="s">
        <v>178</v>
      </c>
      <c r="B118" s="108" t="s">
        <v>15</v>
      </c>
      <c r="C118" s="109" t="s">
        <v>972</v>
      </c>
      <c r="D118" s="110">
        <v>78579839.959999993</v>
      </c>
      <c r="E118" s="110">
        <v>45287964.909999996</v>
      </c>
      <c r="F118" s="111">
        <f t="shared" ref="F118:F137" si="3">IF(OR(D118="-",IF(E118="-",0,E118)&gt;=IF(D118="-",0,D118)),"-",IF(D118="-",0,D118)-IF(E118="-",0,E118))</f>
        <v>33291875.049999997</v>
      </c>
    </row>
    <row r="119" spans="1:6" s="96" customFormat="1" ht="33.75" x14ac:dyDescent="0.2">
      <c r="A119" s="107" t="s">
        <v>179</v>
      </c>
      <c r="B119" s="108" t="s">
        <v>15</v>
      </c>
      <c r="C119" s="109" t="s">
        <v>973</v>
      </c>
      <c r="D119" s="110">
        <v>78579839.959999993</v>
      </c>
      <c r="E119" s="110">
        <v>45287964.909999996</v>
      </c>
      <c r="F119" s="111">
        <f t="shared" si="3"/>
        <v>33291875.049999997</v>
      </c>
    </row>
    <row r="120" spans="1:6" s="96" customFormat="1" ht="45" x14ac:dyDescent="0.2">
      <c r="A120" s="112" t="s">
        <v>180</v>
      </c>
      <c r="B120" s="108" t="s">
        <v>15</v>
      </c>
      <c r="C120" s="109" t="s">
        <v>181</v>
      </c>
      <c r="D120" s="110">
        <v>30618575.239999998</v>
      </c>
      <c r="E120" s="110">
        <v>20647107.93</v>
      </c>
      <c r="F120" s="111">
        <f t="shared" si="3"/>
        <v>9971467.3099999987</v>
      </c>
    </row>
    <row r="121" spans="1:6" s="96" customFormat="1" ht="56.25" x14ac:dyDescent="0.2">
      <c r="A121" s="112" t="s">
        <v>182</v>
      </c>
      <c r="B121" s="108" t="s">
        <v>15</v>
      </c>
      <c r="C121" s="109" t="s">
        <v>183</v>
      </c>
      <c r="D121" s="110">
        <v>14027014.41</v>
      </c>
      <c r="E121" s="110">
        <v>2444393.2799999998</v>
      </c>
      <c r="F121" s="111">
        <f t="shared" si="3"/>
        <v>11582621.130000001</v>
      </c>
    </row>
    <row r="122" spans="1:6" s="96" customFormat="1" ht="157.5" x14ac:dyDescent="0.2">
      <c r="A122" s="112" t="s">
        <v>184</v>
      </c>
      <c r="B122" s="108" t="s">
        <v>15</v>
      </c>
      <c r="C122" s="109" t="s">
        <v>185</v>
      </c>
      <c r="D122" s="110">
        <v>510267.88</v>
      </c>
      <c r="E122" s="110" t="s">
        <v>28</v>
      </c>
      <c r="F122" s="111">
        <f t="shared" si="3"/>
        <v>510267.88</v>
      </c>
    </row>
    <row r="123" spans="1:6" s="96" customFormat="1" ht="67.5" x14ac:dyDescent="0.2">
      <c r="A123" s="112" t="s">
        <v>186</v>
      </c>
      <c r="B123" s="108" t="s">
        <v>15</v>
      </c>
      <c r="C123" s="109" t="s">
        <v>187</v>
      </c>
      <c r="D123" s="110">
        <v>33423982.43</v>
      </c>
      <c r="E123" s="110">
        <v>22196463.699999999</v>
      </c>
      <c r="F123" s="111">
        <f t="shared" si="3"/>
        <v>11227518.73</v>
      </c>
    </row>
    <row r="124" spans="1:6" s="96" customFormat="1" x14ac:dyDescent="0.2">
      <c r="A124" s="107" t="s">
        <v>188</v>
      </c>
      <c r="B124" s="108" t="s">
        <v>15</v>
      </c>
      <c r="C124" s="109" t="s">
        <v>1020</v>
      </c>
      <c r="D124" s="110">
        <v>466005724.86000001</v>
      </c>
      <c r="E124" s="110">
        <v>167654510.68000001</v>
      </c>
      <c r="F124" s="111">
        <f t="shared" si="3"/>
        <v>298351214.18000001</v>
      </c>
    </row>
    <row r="125" spans="1:6" s="96" customFormat="1" x14ac:dyDescent="0.2">
      <c r="A125" s="107" t="s">
        <v>189</v>
      </c>
      <c r="B125" s="108" t="s">
        <v>15</v>
      </c>
      <c r="C125" s="109" t="s">
        <v>974</v>
      </c>
      <c r="D125" s="110">
        <v>466005724.86000001</v>
      </c>
      <c r="E125" s="110">
        <v>167654510.68000001</v>
      </c>
      <c r="F125" s="111">
        <f t="shared" si="3"/>
        <v>298351214.18000001</v>
      </c>
    </row>
    <row r="126" spans="1:6" s="96" customFormat="1" x14ac:dyDescent="0.2">
      <c r="A126" s="107" t="s">
        <v>190</v>
      </c>
      <c r="B126" s="108" t="s">
        <v>15</v>
      </c>
      <c r="C126" s="109" t="s">
        <v>975</v>
      </c>
      <c r="D126" s="110">
        <v>460178983.54000002</v>
      </c>
      <c r="E126" s="110">
        <v>163375138.19999999</v>
      </c>
      <c r="F126" s="111">
        <f t="shared" si="3"/>
        <v>296803845.34000003</v>
      </c>
    </row>
    <row r="127" spans="1:6" s="96" customFormat="1" ht="22.5" x14ac:dyDescent="0.2">
      <c r="A127" s="107" t="s">
        <v>191</v>
      </c>
      <c r="B127" s="108" t="s">
        <v>15</v>
      </c>
      <c r="C127" s="109" t="s">
        <v>192</v>
      </c>
      <c r="D127" s="110">
        <v>70210</v>
      </c>
      <c r="E127" s="110">
        <v>70210</v>
      </c>
      <c r="F127" s="111" t="str">
        <f t="shared" si="3"/>
        <v>-</v>
      </c>
    </row>
    <row r="128" spans="1:6" s="96" customFormat="1" ht="22.5" x14ac:dyDescent="0.2">
      <c r="A128" s="107" t="s">
        <v>193</v>
      </c>
      <c r="B128" s="108" t="s">
        <v>15</v>
      </c>
      <c r="C128" s="109" t="s">
        <v>194</v>
      </c>
      <c r="D128" s="110">
        <v>112067.64</v>
      </c>
      <c r="E128" s="110">
        <v>112067.64</v>
      </c>
      <c r="F128" s="111" t="str">
        <f t="shared" si="3"/>
        <v>-</v>
      </c>
    </row>
    <row r="129" spans="1:6" s="96" customFormat="1" ht="45" x14ac:dyDescent="0.2">
      <c r="A129" s="112" t="s">
        <v>195</v>
      </c>
      <c r="B129" s="108" t="s">
        <v>15</v>
      </c>
      <c r="C129" s="109" t="s">
        <v>196</v>
      </c>
      <c r="D129" s="110">
        <v>1563800</v>
      </c>
      <c r="E129" s="110">
        <v>1563800</v>
      </c>
      <c r="F129" s="111" t="str">
        <f t="shared" si="3"/>
        <v>-</v>
      </c>
    </row>
    <row r="130" spans="1:6" s="96" customFormat="1" ht="45" x14ac:dyDescent="0.2">
      <c r="A130" s="112" t="s">
        <v>197</v>
      </c>
      <c r="B130" s="108" t="s">
        <v>15</v>
      </c>
      <c r="C130" s="109" t="s">
        <v>198</v>
      </c>
      <c r="D130" s="110">
        <v>1476616</v>
      </c>
      <c r="E130" s="110">
        <v>1476615.84</v>
      </c>
      <c r="F130" s="111">
        <f t="shared" si="3"/>
        <v>0.15999999991618097</v>
      </c>
    </row>
    <row r="131" spans="1:6" s="96" customFormat="1" ht="45" x14ac:dyDescent="0.2">
      <c r="A131" s="112" t="s">
        <v>199</v>
      </c>
      <c r="B131" s="108" t="s">
        <v>15</v>
      </c>
      <c r="C131" s="109" t="s">
        <v>200</v>
      </c>
      <c r="D131" s="110">
        <v>1258605.8799999999</v>
      </c>
      <c r="E131" s="110" t="s">
        <v>28</v>
      </c>
      <c r="F131" s="111">
        <f t="shared" si="3"/>
        <v>1258605.8799999999</v>
      </c>
    </row>
    <row r="132" spans="1:6" s="96" customFormat="1" ht="33.75" x14ac:dyDescent="0.2">
      <c r="A132" s="112" t="s">
        <v>201</v>
      </c>
      <c r="B132" s="108" t="s">
        <v>15</v>
      </c>
      <c r="C132" s="109" t="s">
        <v>202</v>
      </c>
      <c r="D132" s="110">
        <v>271609</v>
      </c>
      <c r="E132" s="110" t="s">
        <v>28</v>
      </c>
      <c r="F132" s="111">
        <f t="shared" si="3"/>
        <v>271609</v>
      </c>
    </row>
    <row r="133" spans="1:6" s="96" customFormat="1" ht="22.5" x14ac:dyDescent="0.2">
      <c r="A133" s="107" t="s">
        <v>203</v>
      </c>
      <c r="B133" s="108" t="s">
        <v>15</v>
      </c>
      <c r="C133" s="109" t="s">
        <v>204</v>
      </c>
      <c r="D133" s="110">
        <v>17153.8</v>
      </c>
      <c r="E133" s="110" t="s">
        <v>28</v>
      </c>
      <c r="F133" s="111">
        <f t="shared" si="3"/>
        <v>17153.8</v>
      </c>
    </row>
    <row r="134" spans="1:6" s="96" customFormat="1" ht="22.5" x14ac:dyDescent="0.2">
      <c r="A134" s="107" t="s">
        <v>205</v>
      </c>
      <c r="B134" s="108" t="s">
        <v>15</v>
      </c>
      <c r="C134" s="109" t="s">
        <v>206</v>
      </c>
      <c r="D134" s="110">
        <v>1056679</v>
      </c>
      <c r="E134" s="110">
        <v>1056679</v>
      </c>
      <c r="F134" s="111" t="str">
        <f t="shared" si="3"/>
        <v>-</v>
      </c>
    </row>
    <row r="135" spans="1:6" s="96" customFormat="1" ht="22.5" x14ac:dyDescent="0.2">
      <c r="A135" s="102" t="s">
        <v>207</v>
      </c>
      <c r="B135" s="103" t="s">
        <v>15</v>
      </c>
      <c r="C135" s="104" t="s">
        <v>976</v>
      </c>
      <c r="D135" s="105">
        <f>D136</f>
        <v>-19692146.469999999</v>
      </c>
      <c r="E135" s="105">
        <v>-19692146.469999999</v>
      </c>
      <c r="F135" s="106" t="str">
        <f t="shared" si="3"/>
        <v>-</v>
      </c>
    </row>
    <row r="136" spans="1:6" s="96" customFormat="1" ht="22.5" x14ac:dyDescent="0.2">
      <c r="A136" s="107" t="s">
        <v>208</v>
      </c>
      <c r="B136" s="108" t="s">
        <v>15</v>
      </c>
      <c r="C136" s="109" t="s">
        <v>977</v>
      </c>
      <c r="D136" s="110">
        <f>D137</f>
        <v>-19692146.469999999</v>
      </c>
      <c r="E136" s="110">
        <v>-19692146.469999999</v>
      </c>
      <c r="F136" s="111" t="str">
        <f t="shared" si="3"/>
        <v>-</v>
      </c>
    </row>
    <row r="137" spans="1:6" s="96" customFormat="1" ht="22.5" x14ac:dyDescent="0.2">
      <c r="A137" s="107" t="s">
        <v>209</v>
      </c>
      <c r="B137" s="108" t="s">
        <v>15</v>
      </c>
      <c r="C137" s="109" t="s">
        <v>1019</v>
      </c>
      <c r="D137" s="110">
        <v>-19692146.469999999</v>
      </c>
      <c r="E137" s="110">
        <v>-19692146.469999999</v>
      </c>
      <c r="F137" s="111" t="str">
        <f t="shared" si="3"/>
        <v>-</v>
      </c>
    </row>
    <row r="138" spans="1:6" ht="12.75" customHeight="1" x14ac:dyDescent="0.2">
      <c r="A138" s="15"/>
      <c r="B138" s="16"/>
      <c r="C138" s="16"/>
      <c r="D138" s="17"/>
      <c r="E138" s="17"/>
      <c r="F138" s="17"/>
    </row>
  </sheetData>
  <mergeCells count="14">
    <mergeCell ref="D1:F1"/>
    <mergeCell ref="A9:F9"/>
    <mergeCell ref="D2:F2"/>
    <mergeCell ref="D3:F3"/>
    <mergeCell ref="D4:F4"/>
    <mergeCell ref="D5:F5"/>
    <mergeCell ref="A7:F7"/>
    <mergeCell ref="F12:F18"/>
    <mergeCell ref="E12:E18"/>
    <mergeCell ref="A11:D11"/>
    <mergeCell ref="B12:B18"/>
    <mergeCell ref="D12:D18"/>
    <mergeCell ref="C12:C18"/>
    <mergeCell ref="A12:A18"/>
  </mergeCells>
  <conditionalFormatting sqref="F24 F22">
    <cfRule type="cellIs" priority="1" stopIfTrue="1" operator="equal">
      <formula>0</formula>
    </cfRule>
  </conditionalFormatting>
  <conditionalFormatting sqref="F31">
    <cfRule type="cellIs" priority="2" stopIfTrue="1" operator="equal">
      <formula>0</formula>
    </cfRule>
  </conditionalFormatting>
  <conditionalFormatting sqref="F29">
    <cfRule type="cellIs" priority="3" stopIfTrue="1" operator="equal">
      <formula>0</formula>
    </cfRule>
  </conditionalFormatting>
  <conditionalFormatting sqref="F28">
    <cfRule type="cellIs" priority="4" stopIfTrue="1" operator="equal">
      <formula>0</formula>
    </cfRule>
  </conditionalFormatting>
  <conditionalFormatting sqref="F41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0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84"/>
  <sheetViews>
    <sheetView view="pageBreakPreview" zoomScale="80" zoomScaleNormal="100" zoomScaleSheetLayoutView="80" workbookViewId="0">
      <selection activeCell="A568" sqref="A568"/>
    </sheetView>
  </sheetViews>
  <sheetFormatPr defaultRowHeight="12.75" x14ac:dyDescent="0.2"/>
  <cols>
    <col min="1" max="1" width="78.5703125" customWidth="1"/>
    <col min="2" max="2" width="4.28515625" customWidth="1"/>
    <col min="3" max="3" width="19.42578125" customWidth="1"/>
    <col min="4" max="4" width="13.7109375" customWidth="1"/>
    <col min="5" max="5" width="13.5703125" customWidth="1"/>
    <col min="6" max="6" width="15.42578125" customWidth="1"/>
  </cols>
  <sheetData>
    <row r="2" spans="1:6" ht="15" customHeight="1" x14ac:dyDescent="0.25">
      <c r="A2" s="119" t="s">
        <v>210</v>
      </c>
      <c r="B2" s="119"/>
      <c r="C2" s="119"/>
      <c r="D2" s="119"/>
      <c r="E2" s="1"/>
      <c r="F2" s="4"/>
    </row>
    <row r="3" spans="1:6" ht="13.5" customHeight="1" thickBot="1" x14ac:dyDescent="0.25">
      <c r="A3" s="2"/>
      <c r="B3" s="2"/>
      <c r="C3" s="18"/>
      <c r="D3" s="3"/>
      <c r="E3" s="3"/>
      <c r="F3" s="3"/>
    </row>
    <row r="4" spans="1:6" ht="10.15" customHeight="1" x14ac:dyDescent="0.2">
      <c r="A4" s="127" t="s">
        <v>5</v>
      </c>
      <c r="B4" s="120" t="s">
        <v>6</v>
      </c>
      <c r="C4" s="130" t="s">
        <v>211</v>
      </c>
      <c r="D4" s="116" t="s">
        <v>8</v>
      </c>
      <c r="E4" s="132" t="s">
        <v>9</v>
      </c>
      <c r="F4" s="113" t="s">
        <v>10</v>
      </c>
    </row>
    <row r="5" spans="1:6" ht="5.45" customHeight="1" x14ac:dyDescent="0.2">
      <c r="A5" s="128"/>
      <c r="B5" s="121"/>
      <c r="C5" s="131"/>
      <c r="D5" s="117"/>
      <c r="E5" s="133"/>
      <c r="F5" s="114"/>
    </row>
    <row r="6" spans="1:6" ht="9.6" customHeight="1" x14ac:dyDescent="0.2">
      <c r="A6" s="128"/>
      <c r="B6" s="121"/>
      <c r="C6" s="131"/>
      <c r="D6" s="117"/>
      <c r="E6" s="133"/>
      <c r="F6" s="114"/>
    </row>
    <row r="7" spans="1:6" ht="6" customHeight="1" x14ac:dyDescent="0.2">
      <c r="A7" s="128"/>
      <c r="B7" s="121"/>
      <c r="C7" s="131"/>
      <c r="D7" s="117"/>
      <c r="E7" s="133"/>
      <c r="F7" s="114"/>
    </row>
    <row r="8" spans="1:6" ht="6.6" customHeight="1" x14ac:dyDescent="0.2">
      <c r="A8" s="128"/>
      <c r="B8" s="121"/>
      <c r="C8" s="131"/>
      <c r="D8" s="117"/>
      <c r="E8" s="133"/>
      <c r="F8" s="114"/>
    </row>
    <row r="9" spans="1:6" ht="10.9" customHeight="1" x14ac:dyDescent="0.2">
      <c r="A9" s="128"/>
      <c r="B9" s="121"/>
      <c r="C9" s="131"/>
      <c r="D9" s="117"/>
      <c r="E9" s="133"/>
      <c r="F9" s="114"/>
    </row>
    <row r="10" spans="1:6" ht="4.1500000000000004" hidden="1" customHeight="1" x14ac:dyDescent="0.2">
      <c r="A10" s="128"/>
      <c r="B10" s="121"/>
      <c r="C10" s="19"/>
      <c r="D10" s="117"/>
      <c r="E10" s="20"/>
      <c r="F10" s="21"/>
    </row>
    <row r="11" spans="1:6" ht="13.15" hidden="1" customHeight="1" x14ac:dyDescent="0.2">
      <c r="A11" s="129"/>
      <c r="B11" s="122"/>
      <c r="C11" s="22"/>
      <c r="D11" s="118"/>
      <c r="E11" s="23"/>
      <c r="F11" s="24"/>
    </row>
    <row r="12" spans="1:6" ht="13.5" customHeight="1" thickBot="1" x14ac:dyDescent="0.25">
      <c r="A12" s="6">
        <v>1</v>
      </c>
      <c r="B12" s="7">
        <v>2</v>
      </c>
      <c r="C12" s="8">
        <v>3</v>
      </c>
      <c r="D12" s="9" t="s">
        <v>11</v>
      </c>
      <c r="E12" s="25" t="s">
        <v>12</v>
      </c>
      <c r="F12" s="11" t="s">
        <v>13</v>
      </c>
    </row>
    <row r="13" spans="1:6" x14ac:dyDescent="0.2">
      <c r="A13" s="26" t="s">
        <v>212</v>
      </c>
      <c r="B13" s="27" t="s">
        <v>213</v>
      </c>
      <c r="C13" s="28" t="s">
        <v>214</v>
      </c>
      <c r="D13" s="29">
        <v>996957854.33000004</v>
      </c>
      <c r="E13" s="30">
        <v>322966441.56</v>
      </c>
      <c r="F13" s="31">
        <f>IF(OR(D13="-",IF(E13="-",0,E13)&gt;=IF(D13="-",0,D13)),"-",IF(D13="-",0,D13)-IF(E13="-",0,E13))</f>
        <v>673991412.76999998</v>
      </c>
    </row>
    <row r="14" spans="1:6" x14ac:dyDescent="0.2">
      <c r="A14" s="32" t="s">
        <v>17</v>
      </c>
      <c r="B14" s="33"/>
      <c r="C14" s="34"/>
      <c r="D14" s="35"/>
      <c r="E14" s="36"/>
      <c r="F14" s="37"/>
    </row>
    <row r="15" spans="1:6" x14ac:dyDescent="0.2">
      <c r="A15" s="26" t="s">
        <v>309</v>
      </c>
      <c r="B15" s="27" t="s">
        <v>213</v>
      </c>
      <c r="C15" s="28" t="s">
        <v>310</v>
      </c>
      <c r="D15" s="29">
        <v>615259092.32000005</v>
      </c>
      <c r="E15" s="30">
        <v>154152457.47</v>
      </c>
      <c r="F15" s="31">
        <f t="shared" ref="F15:F78" si="0">IF(OR(D15="-",IF(E15="-",0,E15)&gt;=IF(D15="-",0,D15)),"-",IF(D15="-",0,D15)-IF(E15="-",0,E15))</f>
        <v>461106634.85000002</v>
      </c>
    </row>
    <row r="16" spans="1:6" x14ac:dyDescent="0.2">
      <c r="A16" s="26" t="s">
        <v>215</v>
      </c>
      <c r="B16" s="27" t="s">
        <v>213</v>
      </c>
      <c r="C16" s="28" t="s">
        <v>311</v>
      </c>
      <c r="D16" s="29">
        <v>183502681.63999999</v>
      </c>
      <c r="E16" s="30">
        <v>65613406.310000002</v>
      </c>
      <c r="F16" s="31">
        <f t="shared" si="0"/>
        <v>117889275.32999998</v>
      </c>
    </row>
    <row r="17" spans="1:6" ht="22.5" x14ac:dyDescent="0.2">
      <c r="A17" s="26" t="s">
        <v>242</v>
      </c>
      <c r="B17" s="27" t="s">
        <v>213</v>
      </c>
      <c r="C17" s="28" t="s">
        <v>312</v>
      </c>
      <c r="D17" s="29">
        <v>3543095.6</v>
      </c>
      <c r="E17" s="30">
        <v>1732449.2</v>
      </c>
      <c r="F17" s="31">
        <f t="shared" si="0"/>
        <v>1810646.4000000001</v>
      </c>
    </row>
    <row r="18" spans="1:6" x14ac:dyDescent="0.2">
      <c r="A18" s="26" t="s">
        <v>313</v>
      </c>
      <c r="B18" s="27" t="s">
        <v>213</v>
      </c>
      <c r="C18" s="28" t="s">
        <v>314</v>
      </c>
      <c r="D18" s="29">
        <v>3543095.6</v>
      </c>
      <c r="E18" s="30">
        <v>1732449.2</v>
      </c>
      <c r="F18" s="31">
        <f t="shared" si="0"/>
        <v>1810646.4000000001</v>
      </c>
    </row>
    <row r="19" spans="1:6" x14ac:dyDescent="0.2">
      <c r="A19" s="26" t="s">
        <v>315</v>
      </c>
      <c r="B19" s="27" t="s">
        <v>213</v>
      </c>
      <c r="C19" s="28" t="s">
        <v>316</v>
      </c>
      <c r="D19" s="29">
        <v>3543095.6</v>
      </c>
      <c r="E19" s="30">
        <v>1732449.2</v>
      </c>
      <c r="F19" s="31">
        <f t="shared" si="0"/>
        <v>1810646.4000000001</v>
      </c>
    </row>
    <row r="20" spans="1:6" x14ac:dyDescent="0.2">
      <c r="A20" s="12" t="s">
        <v>317</v>
      </c>
      <c r="B20" s="38" t="s">
        <v>213</v>
      </c>
      <c r="C20" s="13" t="s">
        <v>318</v>
      </c>
      <c r="D20" s="14">
        <v>3451695.6</v>
      </c>
      <c r="E20" s="39">
        <v>1673871.6</v>
      </c>
      <c r="F20" s="40">
        <f t="shared" si="0"/>
        <v>1777824</v>
      </c>
    </row>
    <row r="21" spans="1:6" ht="33.75" x14ac:dyDescent="0.2">
      <c r="A21" s="12" t="s">
        <v>216</v>
      </c>
      <c r="B21" s="38" t="s">
        <v>213</v>
      </c>
      <c r="C21" s="13" t="s">
        <v>319</v>
      </c>
      <c r="D21" s="14">
        <v>3451695.6</v>
      </c>
      <c r="E21" s="39">
        <v>1673871.6</v>
      </c>
      <c r="F21" s="40">
        <f t="shared" si="0"/>
        <v>1777824</v>
      </c>
    </row>
    <row r="22" spans="1:6" x14ac:dyDescent="0.2">
      <c r="A22" s="12" t="s">
        <v>221</v>
      </c>
      <c r="B22" s="38" t="s">
        <v>213</v>
      </c>
      <c r="C22" s="13" t="s">
        <v>320</v>
      </c>
      <c r="D22" s="14">
        <v>3451695.6</v>
      </c>
      <c r="E22" s="39">
        <v>1673871.6</v>
      </c>
      <c r="F22" s="40">
        <f t="shared" si="0"/>
        <v>1777824</v>
      </c>
    </row>
    <row r="23" spans="1:6" x14ac:dyDescent="0.2">
      <c r="A23" s="12" t="s">
        <v>222</v>
      </c>
      <c r="B23" s="38" t="s">
        <v>213</v>
      </c>
      <c r="C23" s="13" t="s">
        <v>321</v>
      </c>
      <c r="D23" s="14">
        <v>2351628.98</v>
      </c>
      <c r="E23" s="39">
        <v>1011795.37</v>
      </c>
      <c r="F23" s="40">
        <f t="shared" si="0"/>
        <v>1339833.6099999999</v>
      </c>
    </row>
    <row r="24" spans="1:6" ht="22.5" x14ac:dyDescent="0.2">
      <c r="A24" s="12" t="s">
        <v>223</v>
      </c>
      <c r="B24" s="38" t="s">
        <v>213</v>
      </c>
      <c r="C24" s="13" t="s">
        <v>322</v>
      </c>
      <c r="D24" s="14">
        <v>444170</v>
      </c>
      <c r="E24" s="39">
        <v>376830.5</v>
      </c>
      <c r="F24" s="40">
        <f t="shared" si="0"/>
        <v>67339.5</v>
      </c>
    </row>
    <row r="25" spans="1:6" ht="22.5" x14ac:dyDescent="0.2">
      <c r="A25" s="12" t="s">
        <v>225</v>
      </c>
      <c r="B25" s="38" t="s">
        <v>213</v>
      </c>
      <c r="C25" s="13" t="s">
        <v>323</v>
      </c>
      <c r="D25" s="14">
        <v>655896.62</v>
      </c>
      <c r="E25" s="39">
        <v>285245.73</v>
      </c>
      <c r="F25" s="40">
        <f t="shared" si="0"/>
        <v>370650.89</v>
      </c>
    </row>
    <row r="26" spans="1:6" ht="33.75" x14ac:dyDescent="0.2">
      <c r="A26" s="12" t="s">
        <v>324</v>
      </c>
      <c r="B26" s="38" t="s">
        <v>213</v>
      </c>
      <c r="C26" s="13" t="s">
        <v>325</v>
      </c>
      <c r="D26" s="14">
        <v>91400</v>
      </c>
      <c r="E26" s="39">
        <v>58577.599999999999</v>
      </c>
      <c r="F26" s="40">
        <f t="shared" si="0"/>
        <v>32822.400000000001</v>
      </c>
    </row>
    <row r="27" spans="1:6" ht="33.75" x14ac:dyDescent="0.2">
      <c r="A27" s="12" t="s">
        <v>216</v>
      </c>
      <c r="B27" s="38" t="s">
        <v>213</v>
      </c>
      <c r="C27" s="13" t="s">
        <v>326</v>
      </c>
      <c r="D27" s="14">
        <v>91400</v>
      </c>
      <c r="E27" s="39">
        <v>58577.599999999999</v>
      </c>
      <c r="F27" s="40">
        <f t="shared" si="0"/>
        <v>32822.400000000001</v>
      </c>
    </row>
    <row r="28" spans="1:6" x14ac:dyDescent="0.2">
      <c r="A28" s="12" t="s">
        <v>221</v>
      </c>
      <c r="B28" s="38" t="s">
        <v>213</v>
      </c>
      <c r="C28" s="13" t="s">
        <v>327</v>
      </c>
      <c r="D28" s="14">
        <v>91400</v>
      </c>
      <c r="E28" s="39">
        <v>58577.599999999999</v>
      </c>
      <c r="F28" s="40">
        <f t="shared" si="0"/>
        <v>32822.400000000001</v>
      </c>
    </row>
    <row r="29" spans="1:6" x14ac:dyDescent="0.2">
      <c r="A29" s="12" t="s">
        <v>222</v>
      </c>
      <c r="B29" s="38" t="s">
        <v>213</v>
      </c>
      <c r="C29" s="13" t="s">
        <v>328</v>
      </c>
      <c r="D29" s="14">
        <v>70200</v>
      </c>
      <c r="E29" s="39">
        <v>46800</v>
      </c>
      <c r="F29" s="40">
        <f t="shared" si="0"/>
        <v>23400</v>
      </c>
    </row>
    <row r="30" spans="1:6" ht="22.5" x14ac:dyDescent="0.2">
      <c r="A30" s="12" t="s">
        <v>225</v>
      </c>
      <c r="B30" s="38" t="s">
        <v>213</v>
      </c>
      <c r="C30" s="13" t="s">
        <v>329</v>
      </c>
      <c r="D30" s="14">
        <v>21200</v>
      </c>
      <c r="E30" s="39">
        <v>11777.6</v>
      </c>
      <c r="F30" s="40">
        <f t="shared" si="0"/>
        <v>9422.4</v>
      </c>
    </row>
    <row r="31" spans="1:6" ht="22.5" x14ac:dyDescent="0.2">
      <c r="A31" s="26" t="s">
        <v>244</v>
      </c>
      <c r="B31" s="27" t="s">
        <v>213</v>
      </c>
      <c r="C31" s="28" t="s">
        <v>330</v>
      </c>
      <c r="D31" s="29">
        <v>102510892.88</v>
      </c>
      <c r="E31" s="30">
        <v>42514837.630000003</v>
      </c>
      <c r="F31" s="31">
        <f t="shared" si="0"/>
        <v>59996055.249999993</v>
      </c>
    </row>
    <row r="32" spans="1:6" x14ac:dyDescent="0.2">
      <c r="A32" s="26" t="s">
        <v>313</v>
      </c>
      <c r="B32" s="27" t="s">
        <v>213</v>
      </c>
      <c r="C32" s="28" t="s">
        <v>331</v>
      </c>
      <c r="D32" s="29">
        <v>102510892.88</v>
      </c>
      <c r="E32" s="30">
        <v>42514837.630000003</v>
      </c>
      <c r="F32" s="31">
        <f t="shared" si="0"/>
        <v>59996055.249999993</v>
      </c>
    </row>
    <row r="33" spans="1:6" x14ac:dyDescent="0.2">
      <c r="A33" s="26" t="s">
        <v>315</v>
      </c>
      <c r="B33" s="27" t="s">
        <v>213</v>
      </c>
      <c r="C33" s="28" t="s">
        <v>332</v>
      </c>
      <c r="D33" s="29">
        <v>102510892.88</v>
      </c>
      <c r="E33" s="30">
        <v>42514837.630000003</v>
      </c>
      <c r="F33" s="31">
        <f t="shared" si="0"/>
        <v>59996055.249999993</v>
      </c>
    </row>
    <row r="34" spans="1:6" x14ac:dyDescent="0.2">
      <c r="A34" s="12" t="s">
        <v>333</v>
      </c>
      <c r="B34" s="38" t="s">
        <v>213</v>
      </c>
      <c r="C34" s="13" t="s">
        <v>334</v>
      </c>
      <c r="D34" s="14">
        <v>86644297.469999999</v>
      </c>
      <c r="E34" s="39">
        <v>37330699.909999996</v>
      </c>
      <c r="F34" s="40">
        <f t="shared" si="0"/>
        <v>49313597.560000002</v>
      </c>
    </row>
    <row r="35" spans="1:6" ht="33.75" x14ac:dyDescent="0.2">
      <c r="A35" s="12" t="s">
        <v>216</v>
      </c>
      <c r="B35" s="38" t="s">
        <v>213</v>
      </c>
      <c r="C35" s="13" t="s">
        <v>335</v>
      </c>
      <c r="D35" s="14">
        <v>70154896.420000002</v>
      </c>
      <c r="E35" s="39">
        <v>30643065.239999998</v>
      </c>
      <c r="F35" s="40">
        <f t="shared" si="0"/>
        <v>39511831.180000007</v>
      </c>
    </row>
    <row r="36" spans="1:6" x14ac:dyDescent="0.2">
      <c r="A36" s="12" t="s">
        <v>221</v>
      </c>
      <c r="B36" s="38" t="s">
        <v>213</v>
      </c>
      <c r="C36" s="13" t="s">
        <v>336</v>
      </c>
      <c r="D36" s="14">
        <v>70154896.420000002</v>
      </c>
      <c r="E36" s="39">
        <v>30643065.239999998</v>
      </c>
      <c r="F36" s="40">
        <f t="shared" si="0"/>
        <v>39511831.180000007</v>
      </c>
    </row>
    <row r="37" spans="1:6" x14ac:dyDescent="0.2">
      <c r="A37" s="12" t="s">
        <v>222</v>
      </c>
      <c r="B37" s="38" t="s">
        <v>213</v>
      </c>
      <c r="C37" s="13" t="s">
        <v>337</v>
      </c>
      <c r="D37" s="14">
        <v>52905754.170000002</v>
      </c>
      <c r="E37" s="39">
        <v>22765140.300000001</v>
      </c>
      <c r="F37" s="40">
        <f t="shared" si="0"/>
        <v>30140613.870000001</v>
      </c>
    </row>
    <row r="38" spans="1:6" ht="22.5" x14ac:dyDescent="0.2">
      <c r="A38" s="12" t="s">
        <v>223</v>
      </c>
      <c r="B38" s="38" t="s">
        <v>213</v>
      </c>
      <c r="C38" s="13" t="s">
        <v>338</v>
      </c>
      <c r="D38" s="14">
        <v>2456999.65</v>
      </c>
      <c r="E38" s="39">
        <v>1832285</v>
      </c>
      <c r="F38" s="40">
        <f t="shared" si="0"/>
        <v>624714.64999999991</v>
      </c>
    </row>
    <row r="39" spans="1:6" ht="22.5" x14ac:dyDescent="0.2">
      <c r="A39" s="12" t="s">
        <v>225</v>
      </c>
      <c r="B39" s="38" t="s">
        <v>213</v>
      </c>
      <c r="C39" s="13" t="s">
        <v>339</v>
      </c>
      <c r="D39" s="14">
        <v>14792142.6</v>
      </c>
      <c r="E39" s="39">
        <v>6045639.9400000004</v>
      </c>
      <c r="F39" s="40">
        <f t="shared" si="0"/>
        <v>8746502.6600000001</v>
      </c>
    </row>
    <row r="40" spans="1:6" x14ac:dyDescent="0.2">
      <c r="A40" s="12" t="s">
        <v>226</v>
      </c>
      <c r="B40" s="38" t="s">
        <v>213</v>
      </c>
      <c r="C40" s="13" t="s">
        <v>340</v>
      </c>
      <c r="D40" s="14">
        <v>15658833.710000001</v>
      </c>
      <c r="E40" s="39">
        <v>5967643.46</v>
      </c>
      <c r="F40" s="40">
        <f t="shared" si="0"/>
        <v>9691190.25</v>
      </c>
    </row>
    <row r="41" spans="1:6" x14ac:dyDescent="0.2">
      <c r="A41" s="12" t="s">
        <v>227</v>
      </c>
      <c r="B41" s="38" t="s">
        <v>213</v>
      </c>
      <c r="C41" s="13" t="s">
        <v>341</v>
      </c>
      <c r="D41" s="14">
        <v>15658833.710000001</v>
      </c>
      <c r="E41" s="39">
        <v>5967643.46</v>
      </c>
      <c r="F41" s="40">
        <f t="shared" si="0"/>
        <v>9691190.25</v>
      </c>
    </row>
    <row r="42" spans="1:6" x14ac:dyDescent="0.2">
      <c r="A42" s="12" t="s">
        <v>229</v>
      </c>
      <c r="B42" s="38" t="s">
        <v>213</v>
      </c>
      <c r="C42" s="13" t="s">
        <v>342</v>
      </c>
      <c r="D42" s="14">
        <v>6420965.2300000004</v>
      </c>
      <c r="E42" s="39">
        <v>2912156.11</v>
      </c>
      <c r="F42" s="40">
        <f t="shared" si="0"/>
        <v>3508809.1200000006</v>
      </c>
    </row>
    <row r="43" spans="1:6" x14ac:dyDescent="0.2">
      <c r="A43" s="12" t="s">
        <v>230</v>
      </c>
      <c r="B43" s="38" t="s">
        <v>213</v>
      </c>
      <c r="C43" s="13" t="s">
        <v>343</v>
      </c>
      <c r="D43" s="14">
        <v>9237868.4800000004</v>
      </c>
      <c r="E43" s="39">
        <v>3055487.35</v>
      </c>
      <c r="F43" s="40">
        <f t="shared" si="0"/>
        <v>6182381.1300000008</v>
      </c>
    </row>
    <row r="44" spans="1:6" x14ac:dyDescent="0.2">
      <c r="A44" s="12" t="s">
        <v>231</v>
      </c>
      <c r="B44" s="38" t="s">
        <v>213</v>
      </c>
      <c r="C44" s="13" t="s">
        <v>344</v>
      </c>
      <c r="D44" s="14">
        <v>10239.09</v>
      </c>
      <c r="E44" s="39">
        <v>10239.09</v>
      </c>
      <c r="F44" s="40" t="str">
        <f t="shared" si="0"/>
        <v>-</v>
      </c>
    </row>
    <row r="45" spans="1:6" x14ac:dyDescent="0.2">
      <c r="A45" s="12" t="s">
        <v>232</v>
      </c>
      <c r="B45" s="38" t="s">
        <v>213</v>
      </c>
      <c r="C45" s="13" t="s">
        <v>345</v>
      </c>
      <c r="D45" s="14">
        <v>10239.09</v>
      </c>
      <c r="E45" s="39">
        <v>10239.09</v>
      </c>
      <c r="F45" s="40" t="str">
        <f t="shared" si="0"/>
        <v>-</v>
      </c>
    </row>
    <row r="46" spans="1:6" ht="22.5" x14ac:dyDescent="0.2">
      <c r="A46" s="12" t="s">
        <v>233</v>
      </c>
      <c r="B46" s="38" t="s">
        <v>213</v>
      </c>
      <c r="C46" s="13" t="s">
        <v>346</v>
      </c>
      <c r="D46" s="14">
        <v>10239.09</v>
      </c>
      <c r="E46" s="39">
        <v>10239.09</v>
      </c>
      <c r="F46" s="40" t="str">
        <f t="shared" si="0"/>
        <v>-</v>
      </c>
    </row>
    <row r="47" spans="1:6" x14ac:dyDescent="0.2">
      <c r="A47" s="12" t="s">
        <v>235</v>
      </c>
      <c r="B47" s="38" t="s">
        <v>213</v>
      </c>
      <c r="C47" s="13" t="s">
        <v>347</v>
      </c>
      <c r="D47" s="14">
        <v>820328.25</v>
      </c>
      <c r="E47" s="39">
        <v>709752.12</v>
      </c>
      <c r="F47" s="40">
        <f t="shared" si="0"/>
        <v>110576.13</v>
      </c>
    </row>
    <row r="48" spans="1:6" x14ac:dyDescent="0.2">
      <c r="A48" s="12" t="s">
        <v>236</v>
      </c>
      <c r="B48" s="38" t="s">
        <v>213</v>
      </c>
      <c r="C48" s="13" t="s">
        <v>348</v>
      </c>
      <c r="D48" s="14">
        <v>710118.92</v>
      </c>
      <c r="E48" s="39">
        <v>601542.79</v>
      </c>
      <c r="F48" s="40">
        <f t="shared" si="0"/>
        <v>108576.13</v>
      </c>
    </row>
    <row r="49" spans="1:6" ht="22.5" x14ac:dyDescent="0.2">
      <c r="A49" s="12" t="s">
        <v>237</v>
      </c>
      <c r="B49" s="38" t="s">
        <v>213</v>
      </c>
      <c r="C49" s="13" t="s">
        <v>349</v>
      </c>
      <c r="D49" s="14">
        <v>710118.92</v>
      </c>
      <c r="E49" s="39">
        <v>601542.79</v>
      </c>
      <c r="F49" s="40">
        <f t="shared" si="0"/>
        <v>108576.13</v>
      </c>
    </row>
    <row r="50" spans="1:6" x14ac:dyDescent="0.2">
      <c r="A50" s="12" t="s">
        <v>238</v>
      </c>
      <c r="B50" s="38" t="s">
        <v>213</v>
      </c>
      <c r="C50" s="13" t="s">
        <v>350</v>
      </c>
      <c r="D50" s="14">
        <v>110209.33</v>
      </c>
      <c r="E50" s="39">
        <v>108209.33</v>
      </c>
      <c r="F50" s="40">
        <f t="shared" si="0"/>
        <v>2000</v>
      </c>
    </row>
    <row r="51" spans="1:6" x14ac:dyDescent="0.2">
      <c r="A51" s="12" t="s">
        <v>239</v>
      </c>
      <c r="B51" s="38" t="s">
        <v>213</v>
      </c>
      <c r="C51" s="13" t="s">
        <v>351</v>
      </c>
      <c r="D51" s="14">
        <v>110209.33</v>
      </c>
      <c r="E51" s="39">
        <v>108209.33</v>
      </c>
      <c r="F51" s="40">
        <f t="shared" si="0"/>
        <v>2000</v>
      </c>
    </row>
    <row r="52" spans="1:6" ht="45" x14ac:dyDescent="0.2">
      <c r="A52" s="50" t="s">
        <v>352</v>
      </c>
      <c r="B52" s="38" t="s">
        <v>213</v>
      </c>
      <c r="C52" s="13" t="s">
        <v>353</v>
      </c>
      <c r="D52" s="14">
        <v>11427595.41</v>
      </c>
      <c r="E52" s="39">
        <v>2433563.3199999998</v>
      </c>
      <c r="F52" s="40">
        <f t="shared" si="0"/>
        <v>8994032.0899999999</v>
      </c>
    </row>
    <row r="53" spans="1:6" ht="33.75" x14ac:dyDescent="0.2">
      <c r="A53" s="12" t="s">
        <v>216</v>
      </c>
      <c r="B53" s="38" t="s">
        <v>213</v>
      </c>
      <c r="C53" s="13" t="s">
        <v>354</v>
      </c>
      <c r="D53" s="14">
        <v>11427595.41</v>
      </c>
      <c r="E53" s="39">
        <v>2433563.3199999998</v>
      </c>
      <c r="F53" s="40">
        <f t="shared" si="0"/>
        <v>8994032.0899999999</v>
      </c>
    </row>
    <row r="54" spans="1:6" x14ac:dyDescent="0.2">
      <c r="A54" s="12" t="s">
        <v>221</v>
      </c>
      <c r="B54" s="38" t="s">
        <v>213</v>
      </c>
      <c r="C54" s="13" t="s">
        <v>355</v>
      </c>
      <c r="D54" s="14">
        <v>11427595.41</v>
      </c>
      <c r="E54" s="39">
        <v>2433563.3199999998</v>
      </c>
      <c r="F54" s="40">
        <f t="shared" si="0"/>
        <v>8994032.0899999999</v>
      </c>
    </row>
    <row r="55" spans="1:6" x14ac:dyDescent="0.2">
      <c r="A55" s="12" t="s">
        <v>222</v>
      </c>
      <c r="B55" s="38" t="s">
        <v>213</v>
      </c>
      <c r="C55" s="13" t="s">
        <v>356</v>
      </c>
      <c r="D55" s="14">
        <v>8776955</v>
      </c>
      <c r="E55" s="39">
        <v>1915498.83</v>
      </c>
      <c r="F55" s="40">
        <f t="shared" si="0"/>
        <v>6861456.1699999999</v>
      </c>
    </row>
    <row r="56" spans="1:6" ht="22.5" x14ac:dyDescent="0.2">
      <c r="A56" s="12" t="s">
        <v>225</v>
      </c>
      <c r="B56" s="38" t="s">
        <v>213</v>
      </c>
      <c r="C56" s="13" t="s">
        <v>357</v>
      </c>
      <c r="D56" s="14">
        <v>2650640.41</v>
      </c>
      <c r="E56" s="39">
        <v>518064.49</v>
      </c>
      <c r="F56" s="40">
        <f t="shared" si="0"/>
        <v>2132575.92</v>
      </c>
    </row>
    <row r="57" spans="1:6" x14ac:dyDescent="0.2">
      <c r="A57" s="12" t="s">
        <v>358</v>
      </c>
      <c r="B57" s="38" t="s">
        <v>213</v>
      </c>
      <c r="C57" s="13" t="s">
        <v>359</v>
      </c>
      <c r="D57" s="14">
        <v>837800</v>
      </c>
      <c r="E57" s="39">
        <v>442584</v>
      </c>
      <c r="F57" s="40">
        <f t="shared" si="0"/>
        <v>395216</v>
      </c>
    </row>
    <row r="58" spans="1:6" x14ac:dyDescent="0.2">
      <c r="A58" s="12" t="s">
        <v>226</v>
      </c>
      <c r="B58" s="38" t="s">
        <v>213</v>
      </c>
      <c r="C58" s="13" t="s">
        <v>360</v>
      </c>
      <c r="D58" s="14">
        <v>837800</v>
      </c>
      <c r="E58" s="39">
        <v>442584</v>
      </c>
      <c r="F58" s="40">
        <f t="shared" si="0"/>
        <v>395216</v>
      </c>
    </row>
    <row r="59" spans="1:6" x14ac:dyDescent="0.2">
      <c r="A59" s="12" t="s">
        <v>227</v>
      </c>
      <c r="B59" s="38" t="s">
        <v>213</v>
      </c>
      <c r="C59" s="13" t="s">
        <v>361</v>
      </c>
      <c r="D59" s="14">
        <v>837800</v>
      </c>
      <c r="E59" s="39">
        <v>442584</v>
      </c>
      <c r="F59" s="40">
        <f t="shared" si="0"/>
        <v>395216</v>
      </c>
    </row>
    <row r="60" spans="1:6" x14ac:dyDescent="0.2">
      <c r="A60" s="12" t="s">
        <v>229</v>
      </c>
      <c r="B60" s="38" t="s">
        <v>213</v>
      </c>
      <c r="C60" s="13" t="s">
        <v>362</v>
      </c>
      <c r="D60" s="14">
        <v>837800</v>
      </c>
      <c r="E60" s="39">
        <v>442584</v>
      </c>
      <c r="F60" s="40">
        <f t="shared" si="0"/>
        <v>395216</v>
      </c>
    </row>
    <row r="61" spans="1:6" ht="33.75" x14ac:dyDescent="0.2">
      <c r="A61" s="12" t="s">
        <v>324</v>
      </c>
      <c r="B61" s="38" t="s">
        <v>213</v>
      </c>
      <c r="C61" s="13" t="s">
        <v>363</v>
      </c>
      <c r="D61" s="14">
        <v>3601200</v>
      </c>
      <c r="E61" s="39">
        <v>2307990.4</v>
      </c>
      <c r="F61" s="40">
        <f t="shared" si="0"/>
        <v>1293209.6000000001</v>
      </c>
    </row>
    <row r="62" spans="1:6" ht="33.75" x14ac:dyDescent="0.2">
      <c r="A62" s="12" t="s">
        <v>216</v>
      </c>
      <c r="B62" s="38" t="s">
        <v>213</v>
      </c>
      <c r="C62" s="13" t="s">
        <v>364</v>
      </c>
      <c r="D62" s="14">
        <v>3601200</v>
      </c>
      <c r="E62" s="39">
        <v>2307990.4</v>
      </c>
      <c r="F62" s="40">
        <f t="shared" si="0"/>
        <v>1293209.6000000001</v>
      </c>
    </row>
    <row r="63" spans="1:6" x14ac:dyDescent="0.2">
      <c r="A63" s="12" t="s">
        <v>221</v>
      </c>
      <c r="B63" s="38" t="s">
        <v>213</v>
      </c>
      <c r="C63" s="13" t="s">
        <v>365</v>
      </c>
      <c r="D63" s="14">
        <v>3601200</v>
      </c>
      <c r="E63" s="39">
        <v>2307990.4</v>
      </c>
      <c r="F63" s="40">
        <f t="shared" si="0"/>
        <v>1293209.6000000001</v>
      </c>
    </row>
    <row r="64" spans="1:6" x14ac:dyDescent="0.2">
      <c r="A64" s="12" t="s">
        <v>222</v>
      </c>
      <c r="B64" s="38" t="s">
        <v>213</v>
      </c>
      <c r="C64" s="13" t="s">
        <v>366</v>
      </c>
      <c r="D64" s="14">
        <v>2765900</v>
      </c>
      <c r="E64" s="39">
        <v>1843933.2</v>
      </c>
      <c r="F64" s="40">
        <f t="shared" si="0"/>
        <v>921966.8</v>
      </c>
    </row>
    <row r="65" spans="1:6" ht="22.5" x14ac:dyDescent="0.2">
      <c r="A65" s="12" t="s">
        <v>225</v>
      </c>
      <c r="B65" s="38" t="s">
        <v>213</v>
      </c>
      <c r="C65" s="13" t="s">
        <v>367</v>
      </c>
      <c r="D65" s="14">
        <v>835300</v>
      </c>
      <c r="E65" s="39">
        <v>464057.2</v>
      </c>
      <c r="F65" s="40">
        <f t="shared" si="0"/>
        <v>371242.8</v>
      </c>
    </row>
    <row r="66" spans="1:6" x14ac:dyDescent="0.2">
      <c r="A66" s="26" t="s">
        <v>246</v>
      </c>
      <c r="B66" s="27" t="s">
        <v>213</v>
      </c>
      <c r="C66" s="28" t="s">
        <v>915</v>
      </c>
      <c r="D66" s="29">
        <v>2490888.14</v>
      </c>
      <c r="E66" s="30" t="s">
        <v>28</v>
      </c>
      <c r="F66" s="31">
        <f t="shared" si="0"/>
        <v>2490888.14</v>
      </c>
    </row>
    <row r="67" spans="1:6" x14ac:dyDescent="0.2">
      <c r="A67" s="26" t="s">
        <v>313</v>
      </c>
      <c r="B67" s="27" t="s">
        <v>213</v>
      </c>
      <c r="C67" s="28" t="s">
        <v>916</v>
      </c>
      <c r="D67" s="29">
        <v>2490888.14</v>
      </c>
      <c r="E67" s="30" t="s">
        <v>28</v>
      </c>
      <c r="F67" s="31">
        <f t="shared" si="0"/>
        <v>2490888.14</v>
      </c>
    </row>
    <row r="68" spans="1:6" x14ac:dyDescent="0.2">
      <c r="A68" s="26" t="s">
        <v>315</v>
      </c>
      <c r="B68" s="27" t="s">
        <v>213</v>
      </c>
      <c r="C68" s="28" t="s">
        <v>917</v>
      </c>
      <c r="D68" s="29">
        <v>2490888.14</v>
      </c>
      <c r="E68" s="30" t="s">
        <v>28</v>
      </c>
      <c r="F68" s="31">
        <f t="shared" si="0"/>
        <v>2490888.14</v>
      </c>
    </row>
    <row r="69" spans="1:6" x14ac:dyDescent="0.2">
      <c r="A69" s="12" t="s">
        <v>246</v>
      </c>
      <c r="B69" s="38" t="s">
        <v>213</v>
      </c>
      <c r="C69" s="13" t="s">
        <v>918</v>
      </c>
      <c r="D69" s="14">
        <v>2490888.14</v>
      </c>
      <c r="E69" s="39" t="s">
        <v>28</v>
      </c>
      <c r="F69" s="40">
        <f t="shared" si="0"/>
        <v>2490888.14</v>
      </c>
    </row>
    <row r="70" spans="1:6" x14ac:dyDescent="0.2">
      <c r="A70" s="12" t="s">
        <v>235</v>
      </c>
      <c r="B70" s="38" t="s">
        <v>213</v>
      </c>
      <c r="C70" s="13" t="s">
        <v>919</v>
      </c>
      <c r="D70" s="14">
        <v>2490888.14</v>
      </c>
      <c r="E70" s="39" t="s">
        <v>28</v>
      </c>
      <c r="F70" s="40">
        <f t="shared" si="0"/>
        <v>2490888.14</v>
      </c>
    </row>
    <row r="71" spans="1:6" x14ac:dyDescent="0.2">
      <c r="A71" s="12" t="s">
        <v>241</v>
      </c>
      <c r="B71" s="38" t="s">
        <v>213</v>
      </c>
      <c r="C71" s="13" t="s">
        <v>920</v>
      </c>
      <c r="D71" s="14">
        <v>2490888.14</v>
      </c>
      <c r="E71" s="39" t="s">
        <v>28</v>
      </c>
      <c r="F71" s="40">
        <f t="shared" si="0"/>
        <v>2490888.14</v>
      </c>
    </row>
    <row r="72" spans="1:6" x14ac:dyDescent="0.2">
      <c r="A72" s="26" t="s">
        <v>248</v>
      </c>
      <c r="B72" s="27" t="s">
        <v>213</v>
      </c>
      <c r="C72" s="28" t="s">
        <v>368</v>
      </c>
      <c r="D72" s="29">
        <v>74957805.019999996</v>
      </c>
      <c r="E72" s="30">
        <v>21366119.48</v>
      </c>
      <c r="F72" s="31">
        <f t="shared" si="0"/>
        <v>53591685.539999992</v>
      </c>
    </row>
    <row r="73" spans="1:6" x14ac:dyDescent="0.2">
      <c r="A73" s="26" t="s">
        <v>313</v>
      </c>
      <c r="B73" s="27" t="s">
        <v>213</v>
      </c>
      <c r="C73" s="28" t="s">
        <v>369</v>
      </c>
      <c r="D73" s="29">
        <v>74957805.019999996</v>
      </c>
      <c r="E73" s="30">
        <v>21366119.48</v>
      </c>
      <c r="F73" s="31">
        <f t="shared" si="0"/>
        <v>53591685.539999992</v>
      </c>
    </row>
    <row r="74" spans="1:6" x14ac:dyDescent="0.2">
      <c r="A74" s="26" t="s">
        <v>313</v>
      </c>
      <c r="B74" s="27" t="s">
        <v>213</v>
      </c>
      <c r="C74" s="28" t="s">
        <v>370</v>
      </c>
      <c r="D74" s="29">
        <v>70210</v>
      </c>
      <c r="E74" s="30">
        <v>63019</v>
      </c>
      <c r="F74" s="31">
        <f t="shared" si="0"/>
        <v>7191</v>
      </c>
    </row>
    <row r="75" spans="1:6" ht="22.5" x14ac:dyDescent="0.2">
      <c r="A75" s="12" t="s">
        <v>371</v>
      </c>
      <c r="B75" s="38" t="s">
        <v>213</v>
      </c>
      <c r="C75" s="13" t="s">
        <v>372</v>
      </c>
      <c r="D75" s="14">
        <v>70210</v>
      </c>
      <c r="E75" s="39">
        <v>63019</v>
      </c>
      <c r="F75" s="40">
        <f t="shared" si="0"/>
        <v>7191</v>
      </c>
    </row>
    <row r="76" spans="1:6" x14ac:dyDescent="0.2">
      <c r="A76" s="12" t="s">
        <v>226</v>
      </c>
      <c r="B76" s="38" t="s">
        <v>213</v>
      </c>
      <c r="C76" s="13" t="s">
        <v>373</v>
      </c>
      <c r="D76" s="14">
        <v>70210</v>
      </c>
      <c r="E76" s="39">
        <v>63019</v>
      </c>
      <c r="F76" s="40">
        <f t="shared" si="0"/>
        <v>7191</v>
      </c>
    </row>
    <row r="77" spans="1:6" x14ac:dyDescent="0.2">
      <c r="A77" s="12" t="s">
        <v>227</v>
      </c>
      <c r="B77" s="38" t="s">
        <v>213</v>
      </c>
      <c r="C77" s="13" t="s">
        <v>374</v>
      </c>
      <c r="D77" s="14">
        <v>70210</v>
      </c>
      <c r="E77" s="39">
        <v>63019</v>
      </c>
      <c r="F77" s="40">
        <f t="shared" si="0"/>
        <v>7191</v>
      </c>
    </row>
    <row r="78" spans="1:6" x14ac:dyDescent="0.2">
      <c r="A78" s="12" t="s">
        <v>229</v>
      </c>
      <c r="B78" s="38" t="s">
        <v>213</v>
      </c>
      <c r="C78" s="13" t="s">
        <v>375</v>
      </c>
      <c r="D78" s="14">
        <v>70210</v>
      </c>
      <c r="E78" s="39">
        <v>63019</v>
      </c>
      <c r="F78" s="40">
        <f t="shared" si="0"/>
        <v>7191</v>
      </c>
    </row>
    <row r="79" spans="1:6" x14ac:dyDescent="0.2">
      <c r="A79" s="26" t="s">
        <v>315</v>
      </c>
      <c r="B79" s="27" t="s">
        <v>213</v>
      </c>
      <c r="C79" s="28" t="s">
        <v>376</v>
      </c>
      <c r="D79" s="29">
        <v>74887595.019999996</v>
      </c>
      <c r="E79" s="30">
        <v>21303100.48</v>
      </c>
      <c r="F79" s="31">
        <f t="shared" ref="F79:F142" si="1">IF(OR(D79="-",IF(E79="-",0,E79)&gt;=IF(D79="-",0,D79)),"-",IF(D79="-",0,D79)-IF(E79="-",0,E79))</f>
        <v>53584494.539999992</v>
      </c>
    </row>
    <row r="80" spans="1:6" ht="33.75" x14ac:dyDescent="0.2">
      <c r="A80" s="12" t="s">
        <v>377</v>
      </c>
      <c r="B80" s="38" t="s">
        <v>213</v>
      </c>
      <c r="C80" s="13" t="s">
        <v>378</v>
      </c>
      <c r="D80" s="14">
        <v>28881075.789999999</v>
      </c>
      <c r="E80" s="39">
        <v>12464898.199999999</v>
      </c>
      <c r="F80" s="40">
        <f t="shared" si="1"/>
        <v>16416177.59</v>
      </c>
    </row>
    <row r="81" spans="1:6" ht="33.75" x14ac:dyDescent="0.2">
      <c r="A81" s="12" t="s">
        <v>216</v>
      </c>
      <c r="B81" s="38" t="s">
        <v>213</v>
      </c>
      <c r="C81" s="13" t="s">
        <v>379</v>
      </c>
      <c r="D81" s="14">
        <v>28119635.789999999</v>
      </c>
      <c r="E81" s="39">
        <v>12189215.039999999</v>
      </c>
      <c r="F81" s="40">
        <f t="shared" si="1"/>
        <v>15930420.75</v>
      </c>
    </row>
    <row r="82" spans="1:6" x14ac:dyDescent="0.2">
      <c r="A82" s="12" t="s">
        <v>217</v>
      </c>
      <c r="B82" s="38" t="s">
        <v>213</v>
      </c>
      <c r="C82" s="13" t="s">
        <v>380</v>
      </c>
      <c r="D82" s="14">
        <v>28119635.789999999</v>
      </c>
      <c r="E82" s="39">
        <v>12189215.039999999</v>
      </c>
      <c r="F82" s="40">
        <f t="shared" si="1"/>
        <v>15930420.75</v>
      </c>
    </row>
    <row r="83" spans="1:6" x14ac:dyDescent="0.2">
      <c r="A83" s="12" t="s">
        <v>218</v>
      </c>
      <c r="B83" s="38" t="s">
        <v>213</v>
      </c>
      <c r="C83" s="13" t="s">
        <v>381</v>
      </c>
      <c r="D83" s="14">
        <v>21097668.18</v>
      </c>
      <c r="E83" s="39">
        <v>8765833.8599999994</v>
      </c>
      <c r="F83" s="40">
        <f t="shared" si="1"/>
        <v>12331834.32</v>
      </c>
    </row>
    <row r="84" spans="1:6" x14ac:dyDescent="0.2">
      <c r="A84" s="12" t="s">
        <v>219</v>
      </c>
      <c r="B84" s="38" t="s">
        <v>213</v>
      </c>
      <c r="C84" s="13" t="s">
        <v>382</v>
      </c>
      <c r="D84" s="14">
        <v>1350534</v>
      </c>
      <c r="E84" s="39">
        <v>1129450</v>
      </c>
      <c r="F84" s="40">
        <f t="shared" si="1"/>
        <v>221084</v>
      </c>
    </row>
    <row r="85" spans="1:6" ht="22.5" x14ac:dyDescent="0.2">
      <c r="A85" s="12" t="s">
        <v>220</v>
      </c>
      <c r="B85" s="38" t="s">
        <v>213</v>
      </c>
      <c r="C85" s="13" t="s">
        <v>383</v>
      </c>
      <c r="D85" s="14">
        <v>5671433.6100000003</v>
      </c>
      <c r="E85" s="39">
        <v>2293931.1800000002</v>
      </c>
      <c r="F85" s="40">
        <f t="shared" si="1"/>
        <v>3377502.43</v>
      </c>
    </row>
    <row r="86" spans="1:6" x14ac:dyDescent="0.2">
      <c r="A86" s="12" t="s">
        <v>226</v>
      </c>
      <c r="B86" s="38" t="s">
        <v>213</v>
      </c>
      <c r="C86" s="13" t="s">
        <v>384</v>
      </c>
      <c r="D86" s="14">
        <v>760940</v>
      </c>
      <c r="E86" s="39">
        <v>275683.15999999997</v>
      </c>
      <c r="F86" s="40">
        <f t="shared" si="1"/>
        <v>485256.84</v>
      </c>
    </row>
    <row r="87" spans="1:6" x14ac:dyDescent="0.2">
      <c r="A87" s="12" t="s">
        <v>227</v>
      </c>
      <c r="B87" s="38" t="s">
        <v>213</v>
      </c>
      <c r="C87" s="13" t="s">
        <v>385</v>
      </c>
      <c r="D87" s="14">
        <v>760940</v>
      </c>
      <c r="E87" s="39">
        <v>275683.15999999997</v>
      </c>
      <c r="F87" s="40">
        <f t="shared" si="1"/>
        <v>485256.84</v>
      </c>
    </row>
    <row r="88" spans="1:6" x14ac:dyDescent="0.2">
      <c r="A88" s="12" t="s">
        <v>229</v>
      </c>
      <c r="B88" s="38" t="s">
        <v>213</v>
      </c>
      <c r="C88" s="13" t="s">
        <v>386</v>
      </c>
      <c r="D88" s="14">
        <v>760940</v>
      </c>
      <c r="E88" s="39">
        <v>275683.15999999997</v>
      </c>
      <c r="F88" s="40">
        <f t="shared" si="1"/>
        <v>485256.84</v>
      </c>
    </row>
    <row r="89" spans="1:6" x14ac:dyDescent="0.2">
      <c r="A89" s="12" t="s">
        <v>235</v>
      </c>
      <c r="B89" s="38" t="s">
        <v>213</v>
      </c>
      <c r="C89" s="13" t="s">
        <v>387</v>
      </c>
      <c r="D89" s="14">
        <v>500</v>
      </c>
      <c r="E89" s="39" t="s">
        <v>28</v>
      </c>
      <c r="F89" s="40">
        <f t="shared" si="1"/>
        <v>500</v>
      </c>
    </row>
    <row r="90" spans="1:6" x14ac:dyDescent="0.2">
      <c r="A90" s="12" t="s">
        <v>238</v>
      </c>
      <c r="B90" s="38" t="s">
        <v>213</v>
      </c>
      <c r="C90" s="13" t="s">
        <v>388</v>
      </c>
      <c r="D90" s="14">
        <v>500</v>
      </c>
      <c r="E90" s="39" t="s">
        <v>28</v>
      </c>
      <c r="F90" s="40">
        <f t="shared" si="1"/>
        <v>500</v>
      </c>
    </row>
    <row r="91" spans="1:6" x14ac:dyDescent="0.2">
      <c r="A91" s="12" t="s">
        <v>239</v>
      </c>
      <c r="B91" s="38" t="s">
        <v>213</v>
      </c>
      <c r="C91" s="13" t="s">
        <v>389</v>
      </c>
      <c r="D91" s="14">
        <v>500</v>
      </c>
      <c r="E91" s="39" t="s">
        <v>28</v>
      </c>
      <c r="F91" s="40">
        <f t="shared" si="1"/>
        <v>500</v>
      </c>
    </row>
    <row r="92" spans="1:6" ht="33.75" x14ac:dyDescent="0.2">
      <c r="A92" s="12" t="s">
        <v>390</v>
      </c>
      <c r="B92" s="38" t="s">
        <v>213</v>
      </c>
      <c r="C92" s="13" t="s">
        <v>391</v>
      </c>
      <c r="D92" s="14">
        <v>21565224.32</v>
      </c>
      <c r="E92" s="39">
        <v>215000</v>
      </c>
      <c r="F92" s="40">
        <f t="shared" si="1"/>
        <v>21350224.32</v>
      </c>
    </row>
    <row r="93" spans="1:6" x14ac:dyDescent="0.2">
      <c r="A93" s="12" t="s">
        <v>226</v>
      </c>
      <c r="B93" s="38" t="s">
        <v>213</v>
      </c>
      <c r="C93" s="13" t="s">
        <v>392</v>
      </c>
      <c r="D93" s="14">
        <v>21565224.32</v>
      </c>
      <c r="E93" s="39">
        <v>215000</v>
      </c>
      <c r="F93" s="40">
        <f t="shared" si="1"/>
        <v>21350224.32</v>
      </c>
    </row>
    <row r="94" spans="1:6" x14ac:dyDescent="0.2">
      <c r="A94" s="12" t="s">
        <v>227</v>
      </c>
      <c r="B94" s="38" t="s">
        <v>213</v>
      </c>
      <c r="C94" s="13" t="s">
        <v>393</v>
      </c>
      <c r="D94" s="14">
        <v>21565224.32</v>
      </c>
      <c r="E94" s="39">
        <v>215000</v>
      </c>
      <c r="F94" s="40">
        <f t="shared" si="1"/>
        <v>21350224.32</v>
      </c>
    </row>
    <row r="95" spans="1:6" ht="22.5" x14ac:dyDescent="0.2">
      <c r="A95" s="12" t="s">
        <v>228</v>
      </c>
      <c r="B95" s="38" t="s">
        <v>213</v>
      </c>
      <c r="C95" s="13" t="s">
        <v>394</v>
      </c>
      <c r="D95" s="14">
        <v>17211130</v>
      </c>
      <c r="E95" s="39">
        <v>215000</v>
      </c>
      <c r="F95" s="40">
        <f t="shared" si="1"/>
        <v>16996130</v>
      </c>
    </row>
    <row r="96" spans="1:6" x14ac:dyDescent="0.2">
      <c r="A96" s="12" t="s">
        <v>229</v>
      </c>
      <c r="B96" s="38" t="s">
        <v>213</v>
      </c>
      <c r="C96" s="13" t="s">
        <v>921</v>
      </c>
      <c r="D96" s="14">
        <v>4354094.32</v>
      </c>
      <c r="E96" s="39" t="s">
        <v>28</v>
      </c>
      <c r="F96" s="40">
        <f t="shared" si="1"/>
        <v>4354094.32</v>
      </c>
    </row>
    <row r="97" spans="1:6" x14ac:dyDescent="0.2">
      <c r="A97" s="12" t="s">
        <v>922</v>
      </c>
      <c r="B97" s="38" t="s">
        <v>213</v>
      </c>
      <c r="C97" s="13" t="s">
        <v>923</v>
      </c>
      <c r="D97" s="14">
        <v>107448.65</v>
      </c>
      <c r="E97" s="39" t="s">
        <v>28</v>
      </c>
      <c r="F97" s="40">
        <f t="shared" si="1"/>
        <v>107448.65</v>
      </c>
    </row>
    <row r="98" spans="1:6" x14ac:dyDescent="0.2">
      <c r="A98" s="12" t="s">
        <v>226</v>
      </c>
      <c r="B98" s="38" t="s">
        <v>213</v>
      </c>
      <c r="C98" s="13" t="s">
        <v>924</v>
      </c>
      <c r="D98" s="14">
        <v>107448.65</v>
      </c>
      <c r="E98" s="39" t="s">
        <v>28</v>
      </c>
      <c r="F98" s="40">
        <f t="shared" si="1"/>
        <v>107448.65</v>
      </c>
    </row>
    <row r="99" spans="1:6" x14ac:dyDescent="0.2">
      <c r="A99" s="12" t="s">
        <v>227</v>
      </c>
      <c r="B99" s="38" t="s">
        <v>213</v>
      </c>
      <c r="C99" s="13" t="s">
        <v>925</v>
      </c>
      <c r="D99" s="14">
        <v>107448.65</v>
      </c>
      <c r="E99" s="39" t="s">
        <v>28</v>
      </c>
      <c r="F99" s="40">
        <f t="shared" si="1"/>
        <v>107448.65</v>
      </c>
    </row>
    <row r="100" spans="1:6" x14ac:dyDescent="0.2">
      <c r="A100" s="12" t="s">
        <v>229</v>
      </c>
      <c r="B100" s="38" t="s">
        <v>213</v>
      </c>
      <c r="C100" s="13" t="s">
        <v>926</v>
      </c>
      <c r="D100" s="14">
        <v>107448.65</v>
      </c>
      <c r="E100" s="39" t="s">
        <v>28</v>
      </c>
      <c r="F100" s="40">
        <f t="shared" si="1"/>
        <v>107448.65</v>
      </c>
    </row>
    <row r="101" spans="1:6" ht="22.5" x14ac:dyDescent="0.2">
      <c r="A101" s="12" t="s">
        <v>395</v>
      </c>
      <c r="B101" s="38" t="s">
        <v>213</v>
      </c>
      <c r="C101" s="13" t="s">
        <v>396</v>
      </c>
      <c r="D101" s="14">
        <v>4681632.26</v>
      </c>
      <c r="E101" s="39">
        <v>2574624.38</v>
      </c>
      <c r="F101" s="40">
        <f t="shared" si="1"/>
        <v>2107007.88</v>
      </c>
    </row>
    <row r="102" spans="1:6" x14ac:dyDescent="0.2">
      <c r="A102" s="12" t="s">
        <v>226</v>
      </c>
      <c r="B102" s="38" t="s">
        <v>213</v>
      </c>
      <c r="C102" s="13" t="s">
        <v>397</v>
      </c>
      <c r="D102" s="14">
        <v>4681632.26</v>
      </c>
      <c r="E102" s="39">
        <v>2574624.38</v>
      </c>
      <c r="F102" s="40">
        <f t="shared" si="1"/>
        <v>2107007.88</v>
      </c>
    </row>
    <row r="103" spans="1:6" x14ac:dyDescent="0.2">
      <c r="A103" s="12" t="s">
        <v>227</v>
      </c>
      <c r="B103" s="38" t="s">
        <v>213</v>
      </c>
      <c r="C103" s="13" t="s">
        <v>398</v>
      </c>
      <c r="D103" s="14">
        <v>4681632.26</v>
      </c>
      <c r="E103" s="39">
        <v>2574624.38</v>
      </c>
      <c r="F103" s="40">
        <f t="shared" si="1"/>
        <v>2107007.88</v>
      </c>
    </row>
    <row r="104" spans="1:6" x14ac:dyDescent="0.2">
      <c r="A104" s="12" t="s">
        <v>229</v>
      </c>
      <c r="B104" s="38" t="s">
        <v>213</v>
      </c>
      <c r="C104" s="13" t="s">
        <v>399</v>
      </c>
      <c r="D104" s="14">
        <v>1642641.08</v>
      </c>
      <c r="E104" s="39">
        <v>507788.88</v>
      </c>
      <c r="F104" s="40">
        <f t="shared" si="1"/>
        <v>1134852.2000000002</v>
      </c>
    </row>
    <row r="105" spans="1:6" x14ac:dyDescent="0.2">
      <c r="A105" s="12" t="s">
        <v>230</v>
      </c>
      <c r="B105" s="38" t="s">
        <v>213</v>
      </c>
      <c r="C105" s="13" t="s">
        <v>400</v>
      </c>
      <c r="D105" s="14">
        <v>3038991.18</v>
      </c>
      <c r="E105" s="39">
        <v>2066835.5</v>
      </c>
      <c r="F105" s="40">
        <f t="shared" si="1"/>
        <v>972155.68000000017</v>
      </c>
    </row>
    <row r="106" spans="1:6" x14ac:dyDescent="0.2">
      <c r="A106" s="12" t="s">
        <v>927</v>
      </c>
      <c r="B106" s="38" t="s">
        <v>213</v>
      </c>
      <c r="C106" s="13" t="s">
        <v>928</v>
      </c>
      <c r="D106" s="14">
        <v>754000</v>
      </c>
      <c r="E106" s="39" t="s">
        <v>28</v>
      </c>
      <c r="F106" s="40">
        <f t="shared" si="1"/>
        <v>754000</v>
      </c>
    </row>
    <row r="107" spans="1:6" x14ac:dyDescent="0.2">
      <c r="A107" s="12" t="s">
        <v>226</v>
      </c>
      <c r="B107" s="38" t="s">
        <v>213</v>
      </c>
      <c r="C107" s="13" t="s">
        <v>929</v>
      </c>
      <c r="D107" s="14">
        <v>754000</v>
      </c>
      <c r="E107" s="39" t="s">
        <v>28</v>
      </c>
      <c r="F107" s="40">
        <f t="shared" si="1"/>
        <v>754000</v>
      </c>
    </row>
    <row r="108" spans="1:6" x14ac:dyDescent="0.2">
      <c r="A108" s="12" t="s">
        <v>227</v>
      </c>
      <c r="B108" s="38" t="s">
        <v>213</v>
      </c>
      <c r="C108" s="13" t="s">
        <v>930</v>
      </c>
      <c r="D108" s="14">
        <v>754000</v>
      </c>
      <c r="E108" s="39" t="s">
        <v>28</v>
      </c>
      <c r="F108" s="40">
        <f t="shared" si="1"/>
        <v>754000</v>
      </c>
    </row>
    <row r="109" spans="1:6" x14ac:dyDescent="0.2">
      <c r="A109" s="12" t="s">
        <v>229</v>
      </c>
      <c r="B109" s="38" t="s">
        <v>213</v>
      </c>
      <c r="C109" s="13" t="s">
        <v>931</v>
      </c>
      <c r="D109" s="14">
        <v>754000</v>
      </c>
      <c r="E109" s="39" t="s">
        <v>28</v>
      </c>
      <c r="F109" s="40">
        <f t="shared" si="1"/>
        <v>754000</v>
      </c>
    </row>
    <row r="110" spans="1:6" ht="22.5" x14ac:dyDescent="0.2">
      <c r="A110" s="12" t="s">
        <v>401</v>
      </c>
      <c r="B110" s="38" t="s">
        <v>213</v>
      </c>
      <c r="C110" s="13" t="s">
        <v>402</v>
      </c>
      <c r="D110" s="14">
        <v>3000000</v>
      </c>
      <c r="E110" s="39" t="s">
        <v>28</v>
      </c>
      <c r="F110" s="40">
        <f t="shared" si="1"/>
        <v>3000000</v>
      </c>
    </row>
    <row r="111" spans="1:6" x14ac:dyDescent="0.2">
      <c r="A111" s="12" t="s">
        <v>226</v>
      </c>
      <c r="B111" s="38" t="s">
        <v>213</v>
      </c>
      <c r="C111" s="13" t="s">
        <v>403</v>
      </c>
      <c r="D111" s="14">
        <v>3000000</v>
      </c>
      <c r="E111" s="39" t="s">
        <v>28</v>
      </c>
      <c r="F111" s="40">
        <f t="shared" si="1"/>
        <v>3000000</v>
      </c>
    </row>
    <row r="112" spans="1:6" x14ac:dyDescent="0.2">
      <c r="A112" s="12" t="s">
        <v>227</v>
      </c>
      <c r="B112" s="38" t="s">
        <v>213</v>
      </c>
      <c r="C112" s="13" t="s">
        <v>404</v>
      </c>
      <c r="D112" s="14">
        <v>3000000</v>
      </c>
      <c r="E112" s="39" t="s">
        <v>28</v>
      </c>
      <c r="F112" s="40">
        <f t="shared" si="1"/>
        <v>3000000</v>
      </c>
    </row>
    <row r="113" spans="1:6" x14ac:dyDescent="0.2">
      <c r="A113" s="12" t="s">
        <v>229</v>
      </c>
      <c r="B113" s="38" t="s">
        <v>213</v>
      </c>
      <c r="C113" s="13" t="s">
        <v>405</v>
      </c>
      <c r="D113" s="14">
        <v>3000000</v>
      </c>
      <c r="E113" s="39" t="s">
        <v>28</v>
      </c>
      <c r="F113" s="40">
        <f t="shared" si="1"/>
        <v>3000000</v>
      </c>
    </row>
    <row r="114" spans="1:6" ht="33.75" x14ac:dyDescent="0.2">
      <c r="A114" s="12" t="s">
        <v>406</v>
      </c>
      <c r="B114" s="38" t="s">
        <v>213</v>
      </c>
      <c r="C114" s="13" t="s">
        <v>407</v>
      </c>
      <c r="D114" s="14">
        <v>12647935</v>
      </c>
      <c r="E114" s="39">
        <v>4642711.2</v>
      </c>
      <c r="F114" s="40">
        <f t="shared" si="1"/>
        <v>8005223.7999999998</v>
      </c>
    </row>
    <row r="115" spans="1:6" x14ac:dyDescent="0.2">
      <c r="A115" s="12" t="s">
        <v>226</v>
      </c>
      <c r="B115" s="38" t="s">
        <v>213</v>
      </c>
      <c r="C115" s="13" t="s">
        <v>408</v>
      </c>
      <c r="D115" s="14">
        <v>12647935</v>
      </c>
      <c r="E115" s="39">
        <v>4642711.2</v>
      </c>
      <c r="F115" s="40">
        <f t="shared" si="1"/>
        <v>8005223.7999999998</v>
      </c>
    </row>
    <row r="116" spans="1:6" x14ac:dyDescent="0.2">
      <c r="A116" s="12" t="s">
        <v>227</v>
      </c>
      <c r="B116" s="38" t="s">
        <v>213</v>
      </c>
      <c r="C116" s="13" t="s">
        <v>409</v>
      </c>
      <c r="D116" s="14">
        <v>12647935</v>
      </c>
      <c r="E116" s="39">
        <v>4642711.2</v>
      </c>
      <c r="F116" s="40">
        <f t="shared" si="1"/>
        <v>8005223.7999999998</v>
      </c>
    </row>
    <row r="117" spans="1:6" x14ac:dyDescent="0.2">
      <c r="A117" s="12" t="s">
        <v>229</v>
      </c>
      <c r="B117" s="38" t="s">
        <v>213</v>
      </c>
      <c r="C117" s="13" t="s">
        <v>410</v>
      </c>
      <c r="D117" s="14">
        <v>12647935</v>
      </c>
      <c r="E117" s="39">
        <v>4642711.2</v>
      </c>
      <c r="F117" s="40">
        <f t="shared" si="1"/>
        <v>8005223.7999999998</v>
      </c>
    </row>
    <row r="118" spans="1:6" x14ac:dyDescent="0.2">
      <c r="A118" s="12" t="s">
        <v>932</v>
      </c>
      <c r="B118" s="38" t="s">
        <v>213</v>
      </c>
      <c r="C118" s="13" t="s">
        <v>933</v>
      </c>
      <c r="D118" s="14">
        <v>1056679</v>
      </c>
      <c r="E118" s="39" t="s">
        <v>28</v>
      </c>
      <c r="F118" s="40">
        <f t="shared" si="1"/>
        <v>1056679</v>
      </c>
    </row>
    <row r="119" spans="1:6" x14ac:dyDescent="0.2">
      <c r="A119" s="12" t="s">
        <v>226</v>
      </c>
      <c r="B119" s="38" t="s">
        <v>213</v>
      </c>
      <c r="C119" s="13" t="s">
        <v>934</v>
      </c>
      <c r="D119" s="14">
        <v>1056679</v>
      </c>
      <c r="E119" s="39" t="s">
        <v>28</v>
      </c>
      <c r="F119" s="40">
        <f t="shared" si="1"/>
        <v>1056679</v>
      </c>
    </row>
    <row r="120" spans="1:6" x14ac:dyDescent="0.2">
      <c r="A120" s="12" t="s">
        <v>227</v>
      </c>
      <c r="B120" s="38" t="s">
        <v>213</v>
      </c>
      <c r="C120" s="13" t="s">
        <v>935</v>
      </c>
      <c r="D120" s="14">
        <v>1056679</v>
      </c>
      <c r="E120" s="39" t="s">
        <v>28</v>
      </c>
      <c r="F120" s="40">
        <f t="shared" si="1"/>
        <v>1056679</v>
      </c>
    </row>
    <row r="121" spans="1:6" x14ac:dyDescent="0.2">
      <c r="A121" s="12" t="s">
        <v>229</v>
      </c>
      <c r="B121" s="38" t="s">
        <v>213</v>
      </c>
      <c r="C121" s="13" t="s">
        <v>936</v>
      </c>
      <c r="D121" s="14">
        <v>1056679</v>
      </c>
      <c r="E121" s="39" t="s">
        <v>28</v>
      </c>
      <c r="F121" s="40">
        <f t="shared" si="1"/>
        <v>1056679</v>
      </c>
    </row>
    <row r="122" spans="1:6" ht="33.75" x14ac:dyDescent="0.2">
      <c r="A122" s="12" t="s">
        <v>324</v>
      </c>
      <c r="B122" s="38" t="s">
        <v>213</v>
      </c>
      <c r="C122" s="13" t="s">
        <v>411</v>
      </c>
      <c r="D122" s="14">
        <v>2193600</v>
      </c>
      <c r="E122" s="39">
        <v>1405866.7</v>
      </c>
      <c r="F122" s="40">
        <f t="shared" si="1"/>
        <v>787733.3</v>
      </c>
    </row>
    <row r="123" spans="1:6" ht="33.75" x14ac:dyDescent="0.2">
      <c r="A123" s="12" t="s">
        <v>216</v>
      </c>
      <c r="B123" s="38" t="s">
        <v>213</v>
      </c>
      <c r="C123" s="13" t="s">
        <v>412</v>
      </c>
      <c r="D123" s="14">
        <v>2193600</v>
      </c>
      <c r="E123" s="39">
        <v>1405866.7</v>
      </c>
      <c r="F123" s="40">
        <f t="shared" si="1"/>
        <v>787733.3</v>
      </c>
    </row>
    <row r="124" spans="1:6" x14ac:dyDescent="0.2">
      <c r="A124" s="12" t="s">
        <v>217</v>
      </c>
      <c r="B124" s="38" t="s">
        <v>213</v>
      </c>
      <c r="C124" s="13" t="s">
        <v>413</v>
      </c>
      <c r="D124" s="14">
        <v>2193600</v>
      </c>
      <c r="E124" s="39">
        <v>1405866.7</v>
      </c>
      <c r="F124" s="40">
        <f t="shared" si="1"/>
        <v>787733.3</v>
      </c>
    </row>
    <row r="125" spans="1:6" x14ac:dyDescent="0.2">
      <c r="A125" s="12" t="s">
        <v>218</v>
      </c>
      <c r="B125" s="38" t="s">
        <v>213</v>
      </c>
      <c r="C125" s="13" t="s">
        <v>414</v>
      </c>
      <c r="D125" s="14">
        <v>1684793</v>
      </c>
      <c r="E125" s="39">
        <v>1123195.2</v>
      </c>
      <c r="F125" s="40">
        <f t="shared" si="1"/>
        <v>561597.80000000005</v>
      </c>
    </row>
    <row r="126" spans="1:6" ht="22.5" x14ac:dyDescent="0.2">
      <c r="A126" s="12" t="s">
        <v>220</v>
      </c>
      <c r="B126" s="38" t="s">
        <v>213</v>
      </c>
      <c r="C126" s="13" t="s">
        <v>415</v>
      </c>
      <c r="D126" s="14">
        <v>508807</v>
      </c>
      <c r="E126" s="39">
        <v>282671.5</v>
      </c>
      <c r="F126" s="40">
        <f t="shared" si="1"/>
        <v>226135.5</v>
      </c>
    </row>
    <row r="127" spans="1:6" x14ac:dyDescent="0.2">
      <c r="A127" s="26" t="s">
        <v>249</v>
      </c>
      <c r="B127" s="27" t="s">
        <v>213</v>
      </c>
      <c r="C127" s="28" t="s">
        <v>416</v>
      </c>
      <c r="D127" s="29">
        <v>1757744.38</v>
      </c>
      <c r="E127" s="30">
        <v>670227.32999999996</v>
      </c>
      <c r="F127" s="31">
        <f t="shared" si="1"/>
        <v>1087517.0499999998</v>
      </c>
    </row>
    <row r="128" spans="1:6" x14ac:dyDescent="0.2">
      <c r="A128" s="26" t="s">
        <v>250</v>
      </c>
      <c r="B128" s="27" t="s">
        <v>213</v>
      </c>
      <c r="C128" s="28" t="s">
        <v>417</v>
      </c>
      <c r="D128" s="29">
        <v>1757744.38</v>
      </c>
      <c r="E128" s="30">
        <v>670227.32999999996</v>
      </c>
      <c r="F128" s="31">
        <f t="shared" si="1"/>
        <v>1087517.0499999998</v>
      </c>
    </row>
    <row r="129" spans="1:6" x14ac:dyDescent="0.2">
      <c r="A129" s="26" t="s">
        <v>313</v>
      </c>
      <c r="B129" s="27" t="s">
        <v>213</v>
      </c>
      <c r="C129" s="28" t="s">
        <v>418</v>
      </c>
      <c r="D129" s="29">
        <v>1757744.38</v>
      </c>
      <c r="E129" s="30">
        <v>670227.32999999996</v>
      </c>
      <c r="F129" s="31">
        <f t="shared" si="1"/>
        <v>1087517.0499999998</v>
      </c>
    </row>
    <row r="130" spans="1:6" x14ac:dyDescent="0.2">
      <c r="A130" s="26" t="s">
        <v>313</v>
      </c>
      <c r="B130" s="27" t="s">
        <v>213</v>
      </c>
      <c r="C130" s="28" t="s">
        <v>419</v>
      </c>
      <c r="D130" s="29">
        <v>1757744.38</v>
      </c>
      <c r="E130" s="30">
        <v>670227.32999999996</v>
      </c>
      <c r="F130" s="31">
        <f t="shared" si="1"/>
        <v>1087517.0499999998</v>
      </c>
    </row>
    <row r="131" spans="1:6" ht="22.5" x14ac:dyDescent="0.2">
      <c r="A131" s="12" t="s">
        <v>420</v>
      </c>
      <c r="B131" s="38" t="s">
        <v>213</v>
      </c>
      <c r="C131" s="13" t="s">
        <v>421</v>
      </c>
      <c r="D131" s="14">
        <v>1757744.38</v>
      </c>
      <c r="E131" s="39">
        <v>670227.32999999996</v>
      </c>
      <c r="F131" s="40">
        <f t="shared" si="1"/>
        <v>1087517.0499999998</v>
      </c>
    </row>
    <row r="132" spans="1:6" ht="33.75" x14ac:dyDescent="0.2">
      <c r="A132" s="12" t="s">
        <v>216</v>
      </c>
      <c r="B132" s="38" t="s">
        <v>213</v>
      </c>
      <c r="C132" s="13" t="s">
        <v>422</v>
      </c>
      <c r="D132" s="14">
        <v>1470091.04</v>
      </c>
      <c r="E132" s="39">
        <v>632249.59999999998</v>
      </c>
      <c r="F132" s="40">
        <f t="shared" si="1"/>
        <v>837841.44000000006</v>
      </c>
    </row>
    <row r="133" spans="1:6" x14ac:dyDescent="0.2">
      <c r="A133" s="12" t="s">
        <v>221</v>
      </c>
      <c r="B133" s="38" t="s">
        <v>213</v>
      </c>
      <c r="C133" s="13" t="s">
        <v>423</v>
      </c>
      <c r="D133" s="14">
        <v>1470091.04</v>
      </c>
      <c r="E133" s="39">
        <v>632249.59999999998</v>
      </c>
      <c r="F133" s="40">
        <f t="shared" si="1"/>
        <v>837841.44000000006</v>
      </c>
    </row>
    <row r="134" spans="1:6" x14ac:dyDescent="0.2">
      <c r="A134" s="12" t="s">
        <v>222</v>
      </c>
      <c r="B134" s="38" t="s">
        <v>213</v>
      </c>
      <c r="C134" s="13" t="s">
        <v>424</v>
      </c>
      <c r="D134" s="14">
        <v>1040192.44</v>
      </c>
      <c r="E134" s="39">
        <v>443907.13</v>
      </c>
      <c r="F134" s="40">
        <f t="shared" si="1"/>
        <v>596285.30999999994</v>
      </c>
    </row>
    <row r="135" spans="1:6" ht="22.5" x14ac:dyDescent="0.2">
      <c r="A135" s="12" t="s">
        <v>223</v>
      </c>
      <c r="B135" s="38" t="s">
        <v>213</v>
      </c>
      <c r="C135" s="13" t="s">
        <v>425</v>
      </c>
      <c r="D135" s="14">
        <v>145800</v>
      </c>
      <c r="E135" s="39">
        <v>63945</v>
      </c>
      <c r="F135" s="40">
        <f t="shared" si="1"/>
        <v>81855</v>
      </c>
    </row>
    <row r="136" spans="1:6" ht="22.5" x14ac:dyDescent="0.2">
      <c r="A136" s="12" t="s">
        <v>225</v>
      </c>
      <c r="B136" s="38" t="s">
        <v>213</v>
      </c>
      <c r="C136" s="13" t="s">
        <v>426</v>
      </c>
      <c r="D136" s="14">
        <v>284098.59999999998</v>
      </c>
      <c r="E136" s="39">
        <v>124397.47</v>
      </c>
      <c r="F136" s="40">
        <f t="shared" si="1"/>
        <v>159701.12999999998</v>
      </c>
    </row>
    <row r="137" spans="1:6" x14ac:dyDescent="0.2">
      <c r="A137" s="12" t="s">
        <v>226</v>
      </c>
      <c r="B137" s="38" t="s">
        <v>213</v>
      </c>
      <c r="C137" s="13" t="s">
        <v>427</v>
      </c>
      <c r="D137" s="14">
        <v>287653.34000000003</v>
      </c>
      <c r="E137" s="39">
        <v>37977.730000000003</v>
      </c>
      <c r="F137" s="40">
        <f t="shared" si="1"/>
        <v>249675.61000000002</v>
      </c>
    </row>
    <row r="138" spans="1:6" x14ac:dyDescent="0.2">
      <c r="A138" s="12" t="s">
        <v>227</v>
      </c>
      <c r="B138" s="38" t="s">
        <v>213</v>
      </c>
      <c r="C138" s="13" t="s">
        <v>428</v>
      </c>
      <c r="D138" s="14">
        <v>287653.34000000003</v>
      </c>
      <c r="E138" s="39">
        <v>37977.730000000003</v>
      </c>
      <c r="F138" s="40">
        <f t="shared" si="1"/>
        <v>249675.61000000002</v>
      </c>
    </row>
    <row r="139" spans="1:6" x14ac:dyDescent="0.2">
      <c r="A139" s="12" t="s">
        <v>229</v>
      </c>
      <c r="B139" s="38" t="s">
        <v>213</v>
      </c>
      <c r="C139" s="13" t="s">
        <v>429</v>
      </c>
      <c r="D139" s="14">
        <v>187653.34</v>
      </c>
      <c r="E139" s="39">
        <v>4837.76</v>
      </c>
      <c r="F139" s="40">
        <f t="shared" si="1"/>
        <v>182815.58</v>
      </c>
    </row>
    <row r="140" spans="1:6" x14ac:dyDescent="0.2">
      <c r="A140" s="12" t="s">
        <v>230</v>
      </c>
      <c r="B140" s="38" t="s">
        <v>213</v>
      </c>
      <c r="C140" s="13" t="s">
        <v>430</v>
      </c>
      <c r="D140" s="14">
        <v>100000</v>
      </c>
      <c r="E140" s="39">
        <v>33139.97</v>
      </c>
      <c r="F140" s="40">
        <f t="shared" si="1"/>
        <v>66860.03</v>
      </c>
    </row>
    <row r="141" spans="1:6" x14ac:dyDescent="0.2">
      <c r="A141" s="26" t="s">
        <v>251</v>
      </c>
      <c r="B141" s="27" t="s">
        <v>213</v>
      </c>
      <c r="C141" s="28" t="s">
        <v>431</v>
      </c>
      <c r="D141" s="29">
        <v>1646106</v>
      </c>
      <c r="E141" s="30" t="s">
        <v>28</v>
      </c>
      <c r="F141" s="31">
        <f t="shared" si="1"/>
        <v>1646106</v>
      </c>
    </row>
    <row r="142" spans="1:6" ht="22.5" x14ac:dyDescent="0.2">
      <c r="A142" s="26" t="s">
        <v>252</v>
      </c>
      <c r="B142" s="27" t="s">
        <v>213</v>
      </c>
      <c r="C142" s="28" t="s">
        <v>432</v>
      </c>
      <c r="D142" s="29">
        <v>1646106</v>
      </c>
      <c r="E142" s="30" t="s">
        <v>28</v>
      </c>
      <c r="F142" s="31">
        <f t="shared" si="1"/>
        <v>1646106</v>
      </c>
    </row>
    <row r="143" spans="1:6" x14ac:dyDescent="0.2">
      <c r="A143" s="26" t="s">
        <v>313</v>
      </c>
      <c r="B143" s="27" t="s">
        <v>213</v>
      </c>
      <c r="C143" s="28" t="s">
        <v>433</v>
      </c>
      <c r="D143" s="29">
        <v>1646106</v>
      </c>
      <c r="E143" s="30" t="s">
        <v>28</v>
      </c>
      <c r="F143" s="31">
        <f t="shared" ref="F143:F206" si="2">IF(OR(D143="-",IF(E143="-",0,E143)&gt;=IF(D143="-",0,D143)),"-",IF(D143="-",0,D143)-IF(E143="-",0,E143))</f>
        <v>1646106</v>
      </c>
    </row>
    <row r="144" spans="1:6" x14ac:dyDescent="0.2">
      <c r="A144" s="26" t="s">
        <v>315</v>
      </c>
      <c r="B144" s="27" t="s">
        <v>213</v>
      </c>
      <c r="C144" s="28" t="s">
        <v>434</v>
      </c>
      <c r="D144" s="29">
        <v>1646106</v>
      </c>
      <c r="E144" s="30" t="s">
        <v>28</v>
      </c>
      <c r="F144" s="31">
        <f t="shared" si="2"/>
        <v>1646106</v>
      </c>
    </row>
    <row r="145" spans="1:6" ht="45" x14ac:dyDescent="0.2">
      <c r="A145" s="50" t="s">
        <v>435</v>
      </c>
      <c r="B145" s="38" t="s">
        <v>213</v>
      </c>
      <c r="C145" s="13" t="s">
        <v>436</v>
      </c>
      <c r="D145" s="14">
        <v>1563800</v>
      </c>
      <c r="E145" s="39" t="s">
        <v>28</v>
      </c>
      <c r="F145" s="40">
        <f t="shared" si="2"/>
        <v>1563800</v>
      </c>
    </row>
    <row r="146" spans="1:6" x14ac:dyDescent="0.2">
      <c r="A146" s="12" t="s">
        <v>226</v>
      </c>
      <c r="B146" s="38" t="s">
        <v>213</v>
      </c>
      <c r="C146" s="13" t="s">
        <v>437</v>
      </c>
      <c r="D146" s="14">
        <v>1563800</v>
      </c>
      <c r="E146" s="39" t="s">
        <v>28</v>
      </c>
      <c r="F146" s="40">
        <f t="shared" si="2"/>
        <v>1563800</v>
      </c>
    </row>
    <row r="147" spans="1:6" x14ac:dyDescent="0.2">
      <c r="A147" s="12" t="s">
        <v>227</v>
      </c>
      <c r="B147" s="38" t="s">
        <v>213</v>
      </c>
      <c r="C147" s="13" t="s">
        <v>438</v>
      </c>
      <c r="D147" s="14">
        <v>1563800</v>
      </c>
      <c r="E147" s="39" t="s">
        <v>28</v>
      </c>
      <c r="F147" s="40">
        <f t="shared" si="2"/>
        <v>1563800</v>
      </c>
    </row>
    <row r="148" spans="1:6" x14ac:dyDescent="0.2">
      <c r="A148" s="12" t="s">
        <v>229</v>
      </c>
      <c r="B148" s="38" t="s">
        <v>213</v>
      </c>
      <c r="C148" s="13" t="s">
        <v>439</v>
      </c>
      <c r="D148" s="14">
        <v>1563800</v>
      </c>
      <c r="E148" s="39" t="s">
        <v>28</v>
      </c>
      <c r="F148" s="40">
        <f t="shared" si="2"/>
        <v>1563800</v>
      </c>
    </row>
    <row r="149" spans="1:6" ht="45" x14ac:dyDescent="0.2">
      <c r="A149" s="50" t="s">
        <v>440</v>
      </c>
      <c r="B149" s="38" t="s">
        <v>213</v>
      </c>
      <c r="C149" s="13" t="s">
        <v>441</v>
      </c>
      <c r="D149" s="14">
        <v>82306</v>
      </c>
      <c r="E149" s="39" t="s">
        <v>28</v>
      </c>
      <c r="F149" s="40">
        <f t="shared" si="2"/>
        <v>82306</v>
      </c>
    </row>
    <row r="150" spans="1:6" x14ac:dyDescent="0.2">
      <c r="A150" s="12" t="s">
        <v>226</v>
      </c>
      <c r="B150" s="38" t="s">
        <v>213</v>
      </c>
      <c r="C150" s="13" t="s">
        <v>442</v>
      </c>
      <c r="D150" s="14">
        <v>82306</v>
      </c>
      <c r="E150" s="39" t="s">
        <v>28</v>
      </c>
      <c r="F150" s="40">
        <f t="shared" si="2"/>
        <v>82306</v>
      </c>
    </row>
    <row r="151" spans="1:6" x14ac:dyDescent="0.2">
      <c r="A151" s="12" t="s">
        <v>227</v>
      </c>
      <c r="B151" s="38" t="s">
        <v>213</v>
      </c>
      <c r="C151" s="13" t="s">
        <v>443</v>
      </c>
      <c r="D151" s="14">
        <v>82306</v>
      </c>
      <c r="E151" s="39" t="s">
        <v>28</v>
      </c>
      <c r="F151" s="40">
        <f t="shared" si="2"/>
        <v>82306</v>
      </c>
    </row>
    <row r="152" spans="1:6" x14ac:dyDescent="0.2">
      <c r="A152" s="12" t="s">
        <v>229</v>
      </c>
      <c r="B152" s="38" t="s">
        <v>213</v>
      </c>
      <c r="C152" s="13" t="s">
        <v>444</v>
      </c>
      <c r="D152" s="14">
        <v>82306</v>
      </c>
      <c r="E152" s="39" t="s">
        <v>28</v>
      </c>
      <c r="F152" s="40">
        <f t="shared" si="2"/>
        <v>82306</v>
      </c>
    </row>
    <row r="153" spans="1:6" x14ac:dyDescent="0.2">
      <c r="A153" s="26" t="s">
        <v>253</v>
      </c>
      <c r="B153" s="27" t="s">
        <v>213</v>
      </c>
      <c r="C153" s="28" t="s">
        <v>445</v>
      </c>
      <c r="D153" s="29">
        <v>162704600.88999999</v>
      </c>
      <c r="E153" s="30">
        <v>31600684.079999998</v>
      </c>
      <c r="F153" s="31">
        <f t="shared" si="2"/>
        <v>131103916.80999999</v>
      </c>
    </row>
    <row r="154" spans="1:6" x14ac:dyDescent="0.2">
      <c r="A154" s="26" t="s">
        <v>256</v>
      </c>
      <c r="B154" s="27" t="s">
        <v>213</v>
      </c>
      <c r="C154" s="28" t="s">
        <v>446</v>
      </c>
      <c r="D154" s="29">
        <v>1198000</v>
      </c>
      <c r="E154" s="30" t="s">
        <v>28</v>
      </c>
      <c r="F154" s="31">
        <f t="shared" si="2"/>
        <v>1198000</v>
      </c>
    </row>
    <row r="155" spans="1:6" x14ac:dyDescent="0.2">
      <c r="A155" s="26" t="s">
        <v>447</v>
      </c>
      <c r="B155" s="27" t="s">
        <v>213</v>
      </c>
      <c r="C155" s="28" t="s">
        <v>448</v>
      </c>
      <c r="D155" s="29">
        <v>1198000</v>
      </c>
      <c r="E155" s="30" t="s">
        <v>28</v>
      </c>
      <c r="F155" s="31">
        <f t="shared" si="2"/>
        <v>1198000</v>
      </c>
    </row>
    <row r="156" spans="1:6" x14ac:dyDescent="0.2">
      <c r="A156" s="26" t="s">
        <v>449</v>
      </c>
      <c r="B156" s="27" t="s">
        <v>213</v>
      </c>
      <c r="C156" s="28" t="s">
        <v>450</v>
      </c>
      <c r="D156" s="29">
        <v>1198000</v>
      </c>
      <c r="E156" s="30" t="s">
        <v>28</v>
      </c>
      <c r="F156" s="31">
        <f t="shared" si="2"/>
        <v>1198000</v>
      </c>
    </row>
    <row r="157" spans="1:6" x14ac:dyDescent="0.2">
      <c r="A157" s="12" t="s">
        <v>451</v>
      </c>
      <c r="B157" s="38" t="s">
        <v>213</v>
      </c>
      <c r="C157" s="13" t="s">
        <v>452</v>
      </c>
      <c r="D157" s="14">
        <v>1198000</v>
      </c>
      <c r="E157" s="39" t="s">
        <v>28</v>
      </c>
      <c r="F157" s="40">
        <f t="shared" si="2"/>
        <v>1198000</v>
      </c>
    </row>
    <row r="158" spans="1:6" x14ac:dyDescent="0.2">
      <c r="A158" s="12" t="s">
        <v>226</v>
      </c>
      <c r="B158" s="38" t="s">
        <v>213</v>
      </c>
      <c r="C158" s="13" t="s">
        <v>453</v>
      </c>
      <c r="D158" s="14">
        <v>1198000</v>
      </c>
      <c r="E158" s="39" t="s">
        <v>28</v>
      </c>
      <c r="F158" s="40">
        <f t="shared" si="2"/>
        <v>1198000</v>
      </c>
    </row>
    <row r="159" spans="1:6" x14ac:dyDescent="0.2">
      <c r="A159" s="12" t="s">
        <v>227</v>
      </c>
      <c r="B159" s="38" t="s">
        <v>213</v>
      </c>
      <c r="C159" s="13" t="s">
        <v>454</v>
      </c>
      <c r="D159" s="14">
        <v>1198000</v>
      </c>
      <c r="E159" s="39" t="s">
        <v>28</v>
      </c>
      <c r="F159" s="40">
        <f t="shared" si="2"/>
        <v>1198000</v>
      </c>
    </row>
    <row r="160" spans="1:6" x14ac:dyDescent="0.2">
      <c r="A160" s="12" t="s">
        <v>229</v>
      </c>
      <c r="B160" s="38" t="s">
        <v>213</v>
      </c>
      <c r="C160" s="13" t="s">
        <v>455</v>
      </c>
      <c r="D160" s="14">
        <v>1198000</v>
      </c>
      <c r="E160" s="39" t="s">
        <v>28</v>
      </c>
      <c r="F160" s="40">
        <f t="shared" si="2"/>
        <v>1198000</v>
      </c>
    </row>
    <row r="161" spans="1:6" x14ac:dyDescent="0.2">
      <c r="A161" s="26" t="s">
        <v>257</v>
      </c>
      <c r="B161" s="27" t="s">
        <v>213</v>
      </c>
      <c r="C161" s="28" t="s">
        <v>456</v>
      </c>
      <c r="D161" s="29">
        <v>14027014.41</v>
      </c>
      <c r="E161" s="30">
        <v>2216755.12</v>
      </c>
      <c r="F161" s="31">
        <f t="shared" si="2"/>
        <v>11810259.289999999</v>
      </c>
    </row>
    <row r="162" spans="1:6" ht="22.5" x14ac:dyDescent="0.2">
      <c r="A162" s="26" t="s">
        <v>457</v>
      </c>
      <c r="B162" s="27" t="s">
        <v>213</v>
      </c>
      <c r="C162" s="28" t="s">
        <v>458</v>
      </c>
      <c r="D162" s="29">
        <v>10880375.68</v>
      </c>
      <c r="E162" s="30">
        <v>2216755.12</v>
      </c>
      <c r="F162" s="31">
        <f t="shared" si="2"/>
        <v>8663620.5599999987</v>
      </c>
    </row>
    <row r="163" spans="1:6" ht="56.25" x14ac:dyDescent="0.2">
      <c r="A163" s="50" t="s">
        <v>459</v>
      </c>
      <c r="B163" s="38" t="s">
        <v>213</v>
      </c>
      <c r="C163" s="13" t="s">
        <v>460</v>
      </c>
      <c r="D163" s="14">
        <v>10880375.68</v>
      </c>
      <c r="E163" s="39">
        <v>2216755.12</v>
      </c>
      <c r="F163" s="40">
        <f t="shared" si="2"/>
        <v>8663620.5599999987</v>
      </c>
    </row>
    <row r="164" spans="1:6" x14ac:dyDescent="0.2">
      <c r="A164" s="12" t="s">
        <v>235</v>
      </c>
      <c r="B164" s="38" t="s">
        <v>213</v>
      </c>
      <c r="C164" s="13" t="s">
        <v>461</v>
      </c>
      <c r="D164" s="14">
        <v>10880375.68</v>
      </c>
      <c r="E164" s="39">
        <v>2216755.12</v>
      </c>
      <c r="F164" s="40">
        <f t="shared" si="2"/>
        <v>8663620.5599999987</v>
      </c>
    </row>
    <row r="165" spans="1:6" ht="22.5" x14ac:dyDescent="0.2">
      <c r="A165" s="12" t="s">
        <v>254</v>
      </c>
      <c r="B165" s="38" t="s">
        <v>213</v>
      </c>
      <c r="C165" s="13" t="s">
        <v>462</v>
      </c>
      <c r="D165" s="14">
        <v>10880375.68</v>
      </c>
      <c r="E165" s="39">
        <v>2216755.12</v>
      </c>
      <c r="F165" s="40">
        <f t="shared" si="2"/>
        <v>8663620.5599999987</v>
      </c>
    </row>
    <row r="166" spans="1:6" ht="22.5" x14ac:dyDescent="0.2">
      <c r="A166" s="12" t="s">
        <v>255</v>
      </c>
      <c r="B166" s="38" t="s">
        <v>213</v>
      </c>
      <c r="C166" s="13" t="s">
        <v>463</v>
      </c>
      <c r="D166" s="14">
        <v>10880375.68</v>
      </c>
      <c r="E166" s="39">
        <v>2216755.12</v>
      </c>
      <c r="F166" s="40">
        <f t="shared" si="2"/>
        <v>8663620.5599999987</v>
      </c>
    </row>
    <row r="167" spans="1:6" x14ac:dyDescent="0.2">
      <c r="A167" s="26" t="s">
        <v>313</v>
      </c>
      <c r="B167" s="27" t="s">
        <v>213</v>
      </c>
      <c r="C167" s="28" t="s">
        <v>464</v>
      </c>
      <c r="D167" s="29">
        <v>3146638.73</v>
      </c>
      <c r="E167" s="30" t="s">
        <v>28</v>
      </c>
      <c r="F167" s="31">
        <f t="shared" si="2"/>
        <v>3146638.73</v>
      </c>
    </row>
    <row r="168" spans="1:6" ht="33.75" x14ac:dyDescent="0.2">
      <c r="A168" s="26" t="s">
        <v>465</v>
      </c>
      <c r="B168" s="27" t="s">
        <v>213</v>
      </c>
      <c r="C168" s="28" t="s">
        <v>466</v>
      </c>
      <c r="D168" s="29">
        <v>3146638.73</v>
      </c>
      <c r="E168" s="30" t="s">
        <v>28</v>
      </c>
      <c r="F168" s="31">
        <f t="shared" si="2"/>
        <v>3146638.73</v>
      </c>
    </row>
    <row r="169" spans="1:6" ht="56.25" x14ac:dyDescent="0.2">
      <c r="A169" s="50" t="s">
        <v>459</v>
      </c>
      <c r="B169" s="38" t="s">
        <v>213</v>
      </c>
      <c r="C169" s="13" t="s">
        <v>467</v>
      </c>
      <c r="D169" s="14">
        <v>3146638.73</v>
      </c>
      <c r="E169" s="39" t="s">
        <v>28</v>
      </c>
      <c r="F169" s="40">
        <f t="shared" si="2"/>
        <v>3146638.73</v>
      </c>
    </row>
    <row r="170" spans="1:6" ht="33.75" x14ac:dyDescent="0.2">
      <c r="A170" s="12" t="s">
        <v>216</v>
      </c>
      <c r="B170" s="38" t="s">
        <v>213</v>
      </c>
      <c r="C170" s="13" t="s">
        <v>468</v>
      </c>
      <c r="D170" s="14">
        <v>170089.3</v>
      </c>
      <c r="E170" s="39" t="s">
        <v>28</v>
      </c>
      <c r="F170" s="40">
        <f t="shared" si="2"/>
        <v>170089.3</v>
      </c>
    </row>
    <row r="171" spans="1:6" x14ac:dyDescent="0.2">
      <c r="A171" s="12" t="s">
        <v>221</v>
      </c>
      <c r="B171" s="38" t="s">
        <v>213</v>
      </c>
      <c r="C171" s="13" t="s">
        <v>469</v>
      </c>
      <c r="D171" s="14">
        <v>170089.3</v>
      </c>
      <c r="E171" s="39" t="s">
        <v>28</v>
      </c>
      <c r="F171" s="40">
        <f t="shared" si="2"/>
        <v>170089.3</v>
      </c>
    </row>
    <row r="172" spans="1:6" x14ac:dyDescent="0.2">
      <c r="A172" s="12" t="s">
        <v>222</v>
      </c>
      <c r="B172" s="38" t="s">
        <v>213</v>
      </c>
      <c r="C172" s="13" t="s">
        <v>470</v>
      </c>
      <c r="D172" s="14">
        <v>130636.94</v>
      </c>
      <c r="E172" s="39" t="s">
        <v>28</v>
      </c>
      <c r="F172" s="40">
        <f t="shared" si="2"/>
        <v>130636.94</v>
      </c>
    </row>
    <row r="173" spans="1:6" ht="22.5" x14ac:dyDescent="0.2">
      <c r="A173" s="12" t="s">
        <v>225</v>
      </c>
      <c r="B173" s="38" t="s">
        <v>213</v>
      </c>
      <c r="C173" s="13" t="s">
        <v>471</v>
      </c>
      <c r="D173" s="14">
        <v>39452.36</v>
      </c>
      <c r="E173" s="39" t="s">
        <v>28</v>
      </c>
      <c r="F173" s="40">
        <f t="shared" si="2"/>
        <v>39452.36</v>
      </c>
    </row>
    <row r="174" spans="1:6" x14ac:dyDescent="0.2">
      <c r="A174" s="12" t="s">
        <v>226</v>
      </c>
      <c r="B174" s="38" t="s">
        <v>213</v>
      </c>
      <c r="C174" s="13" t="s">
        <v>472</v>
      </c>
      <c r="D174" s="14">
        <v>2976549.43</v>
      </c>
      <c r="E174" s="39" t="s">
        <v>28</v>
      </c>
      <c r="F174" s="40">
        <f t="shared" si="2"/>
        <v>2976549.43</v>
      </c>
    </row>
    <row r="175" spans="1:6" x14ac:dyDescent="0.2">
      <c r="A175" s="12" t="s">
        <v>227</v>
      </c>
      <c r="B175" s="38" t="s">
        <v>213</v>
      </c>
      <c r="C175" s="13" t="s">
        <v>473</v>
      </c>
      <c r="D175" s="14">
        <v>2976549.43</v>
      </c>
      <c r="E175" s="39" t="s">
        <v>28</v>
      </c>
      <c r="F175" s="40">
        <f t="shared" si="2"/>
        <v>2976549.43</v>
      </c>
    </row>
    <row r="176" spans="1:6" x14ac:dyDescent="0.2">
      <c r="A176" s="12" t="s">
        <v>229</v>
      </c>
      <c r="B176" s="38" t="s">
        <v>213</v>
      </c>
      <c r="C176" s="13" t="s">
        <v>474</v>
      </c>
      <c r="D176" s="14">
        <v>2976549.43</v>
      </c>
      <c r="E176" s="39" t="s">
        <v>28</v>
      </c>
      <c r="F176" s="40">
        <f t="shared" si="2"/>
        <v>2976549.43</v>
      </c>
    </row>
    <row r="177" spans="1:6" x14ac:dyDescent="0.2">
      <c r="A177" s="26" t="s">
        <v>258</v>
      </c>
      <c r="B177" s="27" t="s">
        <v>213</v>
      </c>
      <c r="C177" s="28" t="s">
        <v>475</v>
      </c>
      <c r="D177" s="29">
        <v>135749716.18000001</v>
      </c>
      <c r="E177" s="30">
        <v>24464237.359999999</v>
      </c>
      <c r="F177" s="31">
        <f t="shared" si="2"/>
        <v>111285478.82000001</v>
      </c>
    </row>
    <row r="178" spans="1:6" x14ac:dyDescent="0.2">
      <c r="A178" s="26" t="s">
        <v>447</v>
      </c>
      <c r="B178" s="27" t="s">
        <v>213</v>
      </c>
      <c r="C178" s="28" t="s">
        <v>476</v>
      </c>
      <c r="D178" s="29">
        <v>135749716.18000001</v>
      </c>
      <c r="E178" s="30">
        <v>24464237.359999999</v>
      </c>
      <c r="F178" s="31">
        <f t="shared" si="2"/>
        <v>111285478.82000001</v>
      </c>
    </row>
    <row r="179" spans="1:6" x14ac:dyDescent="0.2">
      <c r="A179" s="26" t="s">
        <v>477</v>
      </c>
      <c r="B179" s="27" t="s">
        <v>213</v>
      </c>
      <c r="C179" s="28" t="s">
        <v>478</v>
      </c>
      <c r="D179" s="29">
        <v>135749716.18000001</v>
      </c>
      <c r="E179" s="30">
        <v>24464237.359999999</v>
      </c>
      <c r="F179" s="31">
        <f t="shared" si="2"/>
        <v>111285478.82000001</v>
      </c>
    </row>
    <row r="180" spans="1:6" x14ac:dyDescent="0.2">
      <c r="A180" s="12" t="s">
        <v>479</v>
      </c>
      <c r="B180" s="38" t="s">
        <v>213</v>
      </c>
      <c r="C180" s="13" t="s">
        <v>480</v>
      </c>
      <c r="D180" s="14">
        <v>6316382.7800000003</v>
      </c>
      <c r="E180" s="39">
        <v>2030903.96</v>
      </c>
      <c r="F180" s="40">
        <f t="shared" si="2"/>
        <v>4285478.82</v>
      </c>
    </row>
    <row r="181" spans="1:6" x14ac:dyDescent="0.2">
      <c r="A181" s="12" t="s">
        <v>226</v>
      </c>
      <c r="B181" s="38" t="s">
        <v>213</v>
      </c>
      <c r="C181" s="13" t="s">
        <v>481</v>
      </c>
      <c r="D181" s="14">
        <v>6316382.7800000003</v>
      </c>
      <c r="E181" s="39">
        <v>2030903.96</v>
      </c>
      <c r="F181" s="40">
        <f t="shared" si="2"/>
        <v>4285478.82</v>
      </c>
    </row>
    <row r="182" spans="1:6" x14ac:dyDescent="0.2">
      <c r="A182" s="12" t="s">
        <v>227</v>
      </c>
      <c r="B182" s="38" t="s">
        <v>213</v>
      </c>
      <c r="C182" s="13" t="s">
        <v>482</v>
      </c>
      <c r="D182" s="14">
        <v>6316382.7800000003</v>
      </c>
      <c r="E182" s="39">
        <v>2030903.96</v>
      </c>
      <c r="F182" s="40">
        <f t="shared" si="2"/>
        <v>4285478.82</v>
      </c>
    </row>
    <row r="183" spans="1:6" x14ac:dyDescent="0.2">
      <c r="A183" s="12" t="s">
        <v>229</v>
      </c>
      <c r="B183" s="38" t="s">
        <v>213</v>
      </c>
      <c r="C183" s="13" t="s">
        <v>483</v>
      </c>
      <c r="D183" s="14">
        <v>6316382.7800000003</v>
      </c>
      <c r="E183" s="39">
        <v>2030903.96</v>
      </c>
      <c r="F183" s="40">
        <f t="shared" si="2"/>
        <v>4285478.82</v>
      </c>
    </row>
    <row r="184" spans="1:6" ht="45" x14ac:dyDescent="0.2">
      <c r="A184" s="50" t="s">
        <v>484</v>
      </c>
      <c r="B184" s="38" t="s">
        <v>213</v>
      </c>
      <c r="C184" s="13" t="s">
        <v>485</v>
      </c>
      <c r="D184" s="14">
        <v>129410900</v>
      </c>
      <c r="E184" s="39">
        <v>22410900</v>
      </c>
      <c r="F184" s="40">
        <f t="shared" si="2"/>
        <v>107000000</v>
      </c>
    </row>
    <row r="185" spans="1:6" x14ac:dyDescent="0.2">
      <c r="A185" s="12" t="s">
        <v>226</v>
      </c>
      <c r="B185" s="38" t="s">
        <v>213</v>
      </c>
      <c r="C185" s="13" t="s">
        <v>486</v>
      </c>
      <c r="D185" s="14">
        <v>129410900</v>
      </c>
      <c r="E185" s="39">
        <v>22410900</v>
      </c>
      <c r="F185" s="40">
        <f t="shared" si="2"/>
        <v>107000000</v>
      </c>
    </row>
    <row r="186" spans="1:6" x14ac:dyDescent="0.2">
      <c r="A186" s="12" t="s">
        <v>227</v>
      </c>
      <c r="B186" s="38" t="s">
        <v>213</v>
      </c>
      <c r="C186" s="13" t="s">
        <v>487</v>
      </c>
      <c r="D186" s="14">
        <v>129410900</v>
      </c>
      <c r="E186" s="39">
        <v>22410900</v>
      </c>
      <c r="F186" s="40">
        <f t="shared" si="2"/>
        <v>107000000</v>
      </c>
    </row>
    <row r="187" spans="1:6" ht="22.5" x14ac:dyDescent="0.2">
      <c r="A187" s="12" t="s">
        <v>228</v>
      </c>
      <c r="B187" s="38" t="s">
        <v>213</v>
      </c>
      <c r="C187" s="13" t="s">
        <v>488</v>
      </c>
      <c r="D187" s="14">
        <v>129410900</v>
      </c>
      <c r="E187" s="39">
        <v>22410900</v>
      </c>
      <c r="F187" s="40">
        <f t="shared" si="2"/>
        <v>107000000</v>
      </c>
    </row>
    <row r="188" spans="1:6" ht="45" x14ac:dyDescent="0.2">
      <c r="A188" s="50" t="s">
        <v>489</v>
      </c>
      <c r="B188" s="38" t="s">
        <v>213</v>
      </c>
      <c r="C188" s="13" t="s">
        <v>490</v>
      </c>
      <c r="D188" s="14">
        <v>22433.4</v>
      </c>
      <c r="E188" s="39">
        <v>22433.4</v>
      </c>
      <c r="F188" s="40" t="str">
        <f t="shared" si="2"/>
        <v>-</v>
      </c>
    </row>
    <row r="189" spans="1:6" x14ac:dyDescent="0.2">
      <c r="A189" s="12" t="s">
        <v>226</v>
      </c>
      <c r="B189" s="38" t="s">
        <v>213</v>
      </c>
      <c r="C189" s="13" t="s">
        <v>491</v>
      </c>
      <c r="D189" s="14">
        <v>22433.4</v>
      </c>
      <c r="E189" s="39">
        <v>22433.4</v>
      </c>
      <c r="F189" s="40" t="str">
        <f t="shared" si="2"/>
        <v>-</v>
      </c>
    </row>
    <row r="190" spans="1:6" x14ac:dyDescent="0.2">
      <c r="A190" s="12" t="s">
        <v>227</v>
      </c>
      <c r="B190" s="38" t="s">
        <v>213</v>
      </c>
      <c r="C190" s="13" t="s">
        <v>492</v>
      </c>
      <c r="D190" s="14">
        <v>22433.4</v>
      </c>
      <c r="E190" s="39">
        <v>22433.4</v>
      </c>
      <c r="F190" s="40" t="str">
        <f t="shared" si="2"/>
        <v>-</v>
      </c>
    </row>
    <row r="191" spans="1:6" ht="22.5" x14ac:dyDescent="0.2">
      <c r="A191" s="12" t="s">
        <v>228</v>
      </c>
      <c r="B191" s="38" t="s">
        <v>213</v>
      </c>
      <c r="C191" s="13" t="s">
        <v>493</v>
      </c>
      <c r="D191" s="14">
        <v>22433.4</v>
      </c>
      <c r="E191" s="39">
        <v>22433.4</v>
      </c>
      <c r="F191" s="40" t="str">
        <f t="shared" si="2"/>
        <v>-</v>
      </c>
    </row>
    <row r="192" spans="1:6" x14ac:dyDescent="0.2">
      <c r="A192" s="26" t="s">
        <v>259</v>
      </c>
      <c r="B192" s="27" t="s">
        <v>213</v>
      </c>
      <c r="C192" s="28" t="s">
        <v>494</v>
      </c>
      <c r="D192" s="29">
        <v>11729870.300000001</v>
      </c>
      <c r="E192" s="30">
        <v>4919691.5999999996</v>
      </c>
      <c r="F192" s="31">
        <f t="shared" si="2"/>
        <v>6810178.7000000011</v>
      </c>
    </row>
    <row r="193" spans="1:6" ht="22.5" x14ac:dyDescent="0.2">
      <c r="A193" s="26" t="s">
        <v>495</v>
      </c>
      <c r="B193" s="27" t="s">
        <v>213</v>
      </c>
      <c r="C193" s="28" t="s">
        <v>496</v>
      </c>
      <c r="D193" s="29">
        <v>11219602.42</v>
      </c>
      <c r="E193" s="30">
        <v>4919691.5999999996</v>
      </c>
      <c r="F193" s="31">
        <f t="shared" si="2"/>
        <v>6299910.8200000003</v>
      </c>
    </row>
    <row r="194" spans="1:6" ht="22.5" x14ac:dyDescent="0.2">
      <c r="A194" s="26" t="s">
        <v>497</v>
      </c>
      <c r="B194" s="27" t="s">
        <v>213</v>
      </c>
      <c r="C194" s="28" t="s">
        <v>498</v>
      </c>
      <c r="D194" s="29">
        <v>4021704</v>
      </c>
      <c r="E194" s="30">
        <v>1901930.85</v>
      </c>
      <c r="F194" s="31">
        <f t="shared" si="2"/>
        <v>2119773.15</v>
      </c>
    </row>
    <row r="195" spans="1:6" ht="22.5" x14ac:dyDescent="0.2">
      <c r="A195" s="12" t="s">
        <v>499</v>
      </c>
      <c r="B195" s="38" t="s">
        <v>213</v>
      </c>
      <c r="C195" s="13" t="s">
        <v>500</v>
      </c>
      <c r="D195" s="14">
        <v>4021704</v>
      </c>
      <c r="E195" s="39">
        <v>1901930.85</v>
      </c>
      <c r="F195" s="40">
        <f t="shared" si="2"/>
        <v>2119773.15</v>
      </c>
    </row>
    <row r="196" spans="1:6" x14ac:dyDescent="0.2">
      <c r="A196" s="12" t="s">
        <v>235</v>
      </c>
      <c r="B196" s="38" t="s">
        <v>213</v>
      </c>
      <c r="C196" s="13" t="s">
        <v>501</v>
      </c>
      <c r="D196" s="14">
        <v>4021704</v>
      </c>
      <c r="E196" s="39">
        <v>1901930.85</v>
      </c>
      <c r="F196" s="40">
        <f t="shared" si="2"/>
        <v>2119773.15</v>
      </c>
    </row>
    <row r="197" spans="1:6" ht="22.5" x14ac:dyDescent="0.2">
      <c r="A197" s="12" t="s">
        <v>254</v>
      </c>
      <c r="B197" s="38" t="s">
        <v>213</v>
      </c>
      <c r="C197" s="13" t="s">
        <v>502</v>
      </c>
      <c r="D197" s="14">
        <v>4021704</v>
      </c>
      <c r="E197" s="39">
        <v>1901930.85</v>
      </c>
      <c r="F197" s="40">
        <f t="shared" si="2"/>
        <v>2119773.15</v>
      </c>
    </row>
    <row r="198" spans="1:6" ht="22.5" x14ac:dyDescent="0.2">
      <c r="A198" s="12" t="s">
        <v>255</v>
      </c>
      <c r="B198" s="38" t="s">
        <v>213</v>
      </c>
      <c r="C198" s="13" t="s">
        <v>503</v>
      </c>
      <c r="D198" s="14">
        <v>4021704</v>
      </c>
      <c r="E198" s="39">
        <v>1901930.85</v>
      </c>
      <c r="F198" s="40">
        <f t="shared" si="2"/>
        <v>2119773.15</v>
      </c>
    </row>
    <row r="199" spans="1:6" x14ac:dyDescent="0.2">
      <c r="A199" s="26" t="s">
        <v>504</v>
      </c>
      <c r="B199" s="27" t="s">
        <v>213</v>
      </c>
      <c r="C199" s="28" t="s">
        <v>505</v>
      </c>
      <c r="D199" s="29">
        <v>7197898.4199999999</v>
      </c>
      <c r="E199" s="30">
        <v>3017760.75</v>
      </c>
      <c r="F199" s="31">
        <f t="shared" si="2"/>
        <v>4180137.67</v>
      </c>
    </row>
    <row r="200" spans="1:6" x14ac:dyDescent="0.2">
      <c r="A200" s="12" t="s">
        <v>506</v>
      </c>
      <c r="B200" s="38" t="s">
        <v>213</v>
      </c>
      <c r="C200" s="13" t="s">
        <v>507</v>
      </c>
      <c r="D200" s="14">
        <v>7197898.4199999999</v>
      </c>
      <c r="E200" s="39">
        <v>3017760.75</v>
      </c>
      <c r="F200" s="40">
        <f t="shared" si="2"/>
        <v>4180137.67</v>
      </c>
    </row>
    <row r="201" spans="1:6" x14ac:dyDescent="0.2">
      <c r="A201" s="12" t="s">
        <v>235</v>
      </c>
      <c r="B201" s="38" t="s">
        <v>213</v>
      </c>
      <c r="C201" s="13" t="s">
        <v>508</v>
      </c>
      <c r="D201" s="14">
        <v>7197898.4199999999</v>
      </c>
      <c r="E201" s="39">
        <v>3017760.75</v>
      </c>
      <c r="F201" s="40">
        <f t="shared" si="2"/>
        <v>4180137.67</v>
      </c>
    </row>
    <row r="202" spans="1:6" ht="22.5" x14ac:dyDescent="0.2">
      <c r="A202" s="12" t="s">
        <v>254</v>
      </c>
      <c r="B202" s="38" t="s">
        <v>213</v>
      </c>
      <c r="C202" s="13" t="s">
        <v>509</v>
      </c>
      <c r="D202" s="14">
        <v>7197898.4199999999</v>
      </c>
      <c r="E202" s="39">
        <v>3017760.75</v>
      </c>
      <c r="F202" s="40">
        <f t="shared" si="2"/>
        <v>4180137.67</v>
      </c>
    </row>
    <row r="203" spans="1:6" ht="22.5" x14ac:dyDescent="0.2">
      <c r="A203" s="12" t="s">
        <v>255</v>
      </c>
      <c r="B203" s="38" t="s">
        <v>213</v>
      </c>
      <c r="C203" s="13" t="s">
        <v>510</v>
      </c>
      <c r="D203" s="14">
        <v>7197898.4199999999</v>
      </c>
      <c r="E203" s="39">
        <v>3017760.75</v>
      </c>
      <c r="F203" s="40">
        <f t="shared" si="2"/>
        <v>4180137.67</v>
      </c>
    </row>
    <row r="204" spans="1:6" x14ac:dyDescent="0.2">
      <c r="A204" s="26" t="s">
        <v>313</v>
      </c>
      <c r="B204" s="27" t="s">
        <v>213</v>
      </c>
      <c r="C204" s="28" t="s">
        <v>511</v>
      </c>
      <c r="D204" s="29">
        <v>510267.88</v>
      </c>
      <c r="E204" s="30" t="s">
        <v>28</v>
      </c>
      <c r="F204" s="31">
        <f t="shared" si="2"/>
        <v>510267.88</v>
      </c>
    </row>
    <row r="205" spans="1:6" ht="33.75" x14ac:dyDescent="0.2">
      <c r="A205" s="26" t="s">
        <v>465</v>
      </c>
      <c r="B205" s="27" t="s">
        <v>213</v>
      </c>
      <c r="C205" s="28" t="s">
        <v>512</v>
      </c>
      <c r="D205" s="29">
        <v>510267.88</v>
      </c>
      <c r="E205" s="30" t="s">
        <v>28</v>
      </c>
      <c r="F205" s="31">
        <f t="shared" si="2"/>
        <v>510267.88</v>
      </c>
    </row>
    <row r="206" spans="1:6" ht="45" x14ac:dyDescent="0.2">
      <c r="A206" s="50" t="s">
        <v>513</v>
      </c>
      <c r="B206" s="38" t="s">
        <v>213</v>
      </c>
      <c r="C206" s="13" t="s">
        <v>514</v>
      </c>
      <c r="D206" s="14">
        <v>510267.88</v>
      </c>
      <c r="E206" s="39" t="s">
        <v>28</v>
      </c>
      <c r="F206" s="40">
        <f t="shared" si="2"/>
        <v>510267.88</v>
      </c>
    </row>
    <row r="207" spans="1:6" ht="33.75" x14ac:dyDescent="0.2">
      <c r="A207" s="12" t="s">
        <v>216</v>
      </c>
      <c r="B207" s="38" t="s">
        <v>213</v>
      </c>
      <c r="C207" s="13" t="s">
        <v>515</v>
      </c>
      <c r="D207" s="14">
        <v>510267.88</v>
      </c>
      <c r="E207" s="39" t="s">
        <v>28</v>
      </c>
      <c r="F207" s="40">
        <f t="shared" ref="F207:F270" si="3">IF(OR(D207="-",IF(E207="-",0,E207)&gt;=IF(D207="-",0,D207)),"-",IF(D207="-",0,D207)-IF(E207="-",0,E207))</f>
        <v>510267.88</v>
      </c>
    </row>
    <row r="208" spans="1:6" x14ac:dyDescent="0.2">
      <c r="A208" s="12" t="s">
        <v>221</v>
      </c>
      <c r="B208" s="38" t="s">
        <v>213</v>
      </c>
      <c r="C208" s="13" t="s">
        <v>516</v>
      </c>
      <c r="D208" s="14">
        <v>510267.88</v>
      </c>
      <c r="E208" s="39" t="s">
        <v>28</v>
      </c>
      <c r="F208" s="40">
        <f t="shared" si="3"/>
        <v>510267.88</v>
      </c>
    </row>
    <row r="209" spans="1:6" x14ac:dyDescent="0.2">
      <c r="A209" s="12" t="s">
        <v>222</v>
      </c>
      <c r="B209" s="38" t="s">
        <v>213</v>
      </c>
      <c r="C209" s="13" t="s">
        <v>517</v>
      </c>
      <c r="D209" s="14">
        <v>391910.81</v>
      </c>
      <c r="E209" s="39" t="s">
        <v>28</v>
      </c>
      <c r="F209" s="40">
        <f t="shared" si="3"/>
        <v>391910.81</v>
      </c>
    </row>
    <row r="210" spans="1:6" ht="22.5" x14ac:dyDescent="0.2">
      <c r="A210" s="12" t="s">
        <v>225</v>
      </c>
      <c r="B210" s="38" t="s">
        <v>213</v>
      </c>
      <c r="C210" s="13" t="s">
        <v>518</v>
      </c>
      <c r="D210" s="14">
        <v>118357.07</v>
      </c>
      <c r="E210" s="39" t="s">
        <v>28</v>
      </c>
      <c r="F210" s="40">
        <f t="shared" si="3"/>
        <v>118357.07</v>
      </c>
    </row>
    <row r="211" spans="1:6" x14ac:dyDescent="0.2">
      <c r="A211" s="26" t="s">
        <v>260</v>
      </c>
      <c r="B211" s="27" t="s">
        <v>213</v>
      </c>
      <c r="C211" s="28" t="s">
        <v>519</v>
      </c>
      <c r="D211" s="29">
        <v>253859490.77000001</v>
      </c>
      <c r="E211" s="30">
        <v>53023901.079999998</v>
      </c>
      <c r="F211" s="31">
        <f t="shared" si="3"/>
        <v>200835589.69</v>
      </c>
    </row>
    <row r="212" spans="1:6" x14ac:dyDescent="0.2">
      <c r="A212" s="26" t="s">
        <v>264</v>
      </c>
      <c r="B212" s="27" t="s">
        <v>213</v>
      </c>
      <c r="C212" s="28" t="s">
        <v>520</v>
      </c>
      <c r="D212" s="29">
        <v>53620325.710000001</v>
      </c>
      <c r="E212" s="30">
        <v>9892365.5</v>
      </c>
      <c r="F212" s="31">
        <f t="shared" si="3"/>
        <v>43727960.210000001</v>
      </c>
    </row>
    <row r="213" spans="1:6" ht="22.5" x14ac:dyDescent="0.2">
      <c r="A213" s="26" t="s">
        <v>521</v>
      </c>
      <c r="B213" s="27" t="s">
        <v>213</v>
      </c>
      <c r="C213" s="28" t="s">
        <v>522</v>
      </c>
      <c r="D213" s="29">
        <v>37810325.710000001</v>
      </c>
      <c r="E213" s="30">
        <v>4862365.5</v>
      </c>
      <c r="F213" s="31">
        <f t="shared" si="3"/>
        <v>32947960.210000001</v>
      </c>
    </row>
    <row r="214" spans="1:6" x14ac:dyDescent="0.2">
      <c r="A214" s="26"/>
      <c r="B214" s="27" t="s">
        <v>213</v>
      </c>
      <c r="C214" s="28" t="s">
        <v>523</v>
      </c>
      <c r="D214" s="29">
        <v>37810325.710000001</v>
      </c>
      <c r="E214" s="30">
        <v>4862365.5</v>
      </c>
      <c r="F214" s="31">
        <f t="shared" si="3"/>
        <v>32947960.210000001</v>
      </c>
    </row>
    <row r="215" spans="1:6" ht="56.25" x14ac:dyDescent="0.2">
      <c r="A215" s="50" t="s">
        <v>524</v>
      </c>
      <c r="B215" s="38" t="s">
        <v>213</v>
      </c>
      <c r="C215" s="13" t="s">
        <v>525</v>
      </c>
      <c r="D215" s="14">
        <v>18134489.219999999</v>
      </c>
      <c r="E215" s="39">
        <v>4862365.5</v>
      </c>
      <c r="F215" s="40">
        <f t="shared" si="3"/>
        <v>13272123.719999999</v>
      </c>
    </row>
    <row r="216" spans="1:6" x14ac:dyDescent="0.2">
      <c r="A216" s="12" t="s">
        <v>261</v>
      </c>
      <c r="B216" s="38" t="s">
        <v>213</v>
      </c>
      <c r="C216" s="13" t="s">
        <v>526</v>
      </c>
      <c r="D216" s="14">
        <v>18134489.219999999</v>
      </c>
      <c r="E216" s="39">
        <v>4862365.5</v>
      </c>
      <c r="F216" s="40">
        <f t="shared" si="3"/>
        <v>13272123.719999999</v>
      </c>
    </row>
    <row r="217" spans="1:6" x14ac:dyDescent="0.2">
      <c r="A217" s="12" t="s">
        <v>262</v>
      </c>
      <c r="B217" s="38" t="s">
        <v>213</v>
      </c>
      <c r="C217" s="13" t="s">
        <v>527</v>
      </c>
      <c r="D217" s="14">
        <v>18134489.219999999</v>
      </c>
      <c r="E217" s="39">
        <v>4862365.5</v>
      </c>
      <c r="F217" s="40">
        <f t="shared" si="3"/>
        <v>13272123.719999999</v>
      </c>
    </row>
    <row r="218" spans="1:6" ht="22.5" x14ac:dyDescent="0.2">
      <c r="A218" s="12" t="s">
        <v>263</v>
      </c>
      <c r="B218" s="38" t="s">
        <v>213</v>
      </c>
      <c r="C218" s="13" t="s">
        <v>528</v>
      </c>
      <c r="D218" s="14">
        <v>18134489.219999999</v>
      </c>
      <c r="E218" s="39">
        <v>4862365.5</v>
      </c>
      <c r="F218" s="40">
        <f t="shared" si="3"/>
        <v>13272123.719999999</v>
      </c>
    </row>
    <row r="219" spans="1:6" ht="45" x14ac:dyDescent="0.2">
      <c r="A219" s="50" t="s">
        <v>937</v>
      </c>
      <c r="B219" s="38" t="s">
        <v>213</v>
      </c>
      <c r="C219" s="13" t="s">
        <v>938</v>
      </c>
      <c r="D219" s="14">
        <v>19675836.489999998</v>
      </c>
      <c r="E219" s="39" t="s">
        <v>28</v>
      </c>
      <c r="F219" s="40">
        <f t="shared" si="3"/>
        <v>19675836.489999998</v>
      </c>
    </row>
    <row r="220" spans="1:6" x14ac:dyDescent="0.2">
      <c r="A220" s="12" t="s">
        <v>261</v>
      </c>
      <c r="B220" s="38" t="s">
        <v>213</v>
      </c>
      <c r="C220" s="13" t="s">
        <v>939</v>
      </c>
      <c r="D220" s="14">
        <v>19675836.489999998</v>
      </c>
      <c r="E220" s="39" t="s">
        <v>28</v>
      </c>
      <c r="F220" s="40">
        <f t="shared" si="3"/>
        <v>19675836.489999998</v>
      </c>
    </row>
    <row r="221" spans="1:6" x14ac:dyDescent="0.2">
      <c r="A221" s="12" t="s">
        <v>262</v>
      </c>
      <c r="B221" s="38" t="s">
        <v>213</v>
      </c>
      <c r="C221" s="13" t="s">
        <v>940</v>
      </c>
      <c r="D221" s="14">
        <v>19675836.489999998</v>
      </c>
      <c r="E221" s="39" t="s">
        <v>28</v>
      </c>
      <c r="F221" s="40">
        <f t="shared" si="3"/>
        <v>19675836.489999998</v>
      </c>
    </row>
    <row r="222" spans="1:6" ht="22.5" x14ac:dyDescent="0.2">
      <c r="A222" s="12" t="s">
        <v>263</v>
      </c>
      <c r="B222" s="38" t="s">
        <v>213</v>
      </c>
      <c r="C222" s="13" t="s">
        <v>941</v>
      </c>
      <c r="D222" s="14">
        <v>19675836.489999998</v>
      </c>
      <c r="E222" s="39" t="s">
        <v>28</v>
      </c>
      <c r="F222" s="40">
        <f t="shared" si="3"/>
        <v>19675836.489999998</v>
      </c>
    </row>
    <row r="223" spans="1:6" x14ac:dyDescent="0.2">
      <c r="A223" s="26" t="s">
        <v>529</v>
      </c>
      <c r="B223" s="27" t="s">
        <v>213</v>
      </c>
      <c r="C223" s="28" t="s">
        <v>530</v>
      </c>
      <c r="D223" s="29">
        <v>15810000</v>
      </c>
      <c r="E223" s="30">
        <v>5030000</v>
      </c>
      <c r="F223" s="31">
        <f t="shared" si="3"/>
        <v>10780000</v>
      </c>
    </row>
    <row r="224" spans="1:6" ht="22.5" x14ac:dyDescent="0.2">
      <c r="A224" s="12" t="s">
        <v>531</v>
      </c>
      <c r="B224" s="38" t="s">
        <v>213</v>
      </c>
      <c r="C224" s="13" t="s">
        <v>532</v>
      </c>
      <c r="D224" s="14">
        <v>15810000</v>
      </c>
      <c r="E224" s="39">
        <v>5030000</v>
      </c>
      <c r="F224" s="40">
        <f t="shared" si="3"/>
        <v>10780000</v>
      </c>
    </row>
    <row r="225" spans="1:6" ht="33.75" x14ac:dyDescent="0.2">
      <c r="A225" s="12" t="s">
        <v>216</v>
      </c>
      <c r="B225" s="38" t="s">
        <v>213</v>
      </c>
      <c r="C225" s="13" t="s">
        <v>533</v>
      </c>
      <c r="D225" s="14">
        <v>2498440</v>
      </c>
      <c r="E225" s="39" t="s">
        <v>28</v>
      </c>
      <c r="F225" s="40">
        <f t="shared" si="3"/>
        <v>2498440</v>
      </c>
    </row>
    <row r="226" spans="1:6" x14ac:dyDescent="0.2">
      <c r="A226" s="12" t="s">
        <v>217</v>
      </c>
      <c r="B226" s="38" t="s">
        <v>213</v>
      </c>
      <c r="C226" s="13" t="s">
        <v>534</v>
      </c>
      <c r="D226" s="14">
        <v>2498440</v>
      </c>
      <c r="E226" s="39" t="s">
        <v>28</v>
      </c>
      <c r="F226" s="40">
        <f t="shared" si="3"/>
        <v>2498440</v>
      </c>
    </row>
    <row r="227" spans="1:6" x14ac:dyDescent="0.2">
      <c r="A227" s="12" t="s">
        <v>218</v>
      </c>
      <c r="B227" s="38" t="s">
        <v>213</v>
      </c>
      <c r="C227" s="13" t="s">
        <v>535</v>
      </c>
      <c r="D227" s="14">
        <v>1918924.73</v>
      </c>
      <c r="E227" s="39" t="s">
        <v>28</v>
      </c>
      <c r="F227" s="40">
        <f t="shared" si="3"/>
        <v>1918924.73</v>
      </c>
    </row>
    <row r="228" spans="1:6" ht="22.5" x14ac:dyDescent="0.2">
      <c r="A228" s="12" t="s">
        <v>220</v>
      </c>
      <c r="B228" s="38" t="s">
        <v>213</v>
      </c>
      <c r="C228" s="13" t="s">
        <v>536</v>
      </c>
      <c r="D228" s="14">
        <v>579515.27</v>
      </c>
      <c r="E228" s="39" t="s">
        <v>28</v>
      </c>
      <c r="F228" s="40">
        <f t="shared" si="3"/>
        <v>579515.27</v>
      </c>
    </row>
    <row r="229" spans="1:6" x14ac:dyDescent="0.2">
      <c r="A229" s="12" t="s">
        <v>226</v>
      </c>
      <c r="B229" s="38" t="s">
        <v>213</v>
      </c>
      <c r="C229" s="13" t="s">
        <v>537</v>
      </c>
      <c r="D229" s="14">
        <v>13311560</v>
      </c>
      <c r="E229" s="39">
        <v>5030000</v>
      </c>
      <c r="F229" s="40">
        <f t="shared" si="3"/>
        <v>8281560</v>
      </c>
    </row>
    <row r="230" spans="1:6" x14ac:dyDescent="0.2">
      <c r="A230" s="12" t="s">
        <v>227</v>
      </c>
      <c r="B230" s="38" t="s">
        <v>213</v>
      </c>
      <c r="C230" s="13" t="s">
        <v>538</v>
      </c>
      <c r="D230" s="14">
        <v>13311560</v>
      </c>
      <c r="E230" s="39">
        <v>5030000</v>
      </c>
      <c r="F230" s="40">
        <f t="shared" si="3"/>
        <v>8281560</v>
      </c>
    </row>
    <row r="231" spans="1:6" x14ac:dyDescent="0.2">
      <c r="A231" s="12" t="s">
        <v>229</v>
      </c>
      <c r="B231" s="38" t="s">
        <v>213</v>
      </c>
      <c r="C231" s="13" t="s">
        <v>539</v>
      </c>
      <c r="D231" s="14">
        <v>13311560</v>
      </c>
      <c r="E231" s="39">
        <v>5030000</v>
      </c>
      <c r="F231" s="40">
        <f t="shared" si="3"/>
        <v>8281560</v>
      </c>
    </row>
    <row r="232" spans="1:6" x14ac:dyDescent="0.2">
      <c r="A232" s="26" t="s">
        <v>265</v>
      </c>
      <c r="B232" s="27" t="s">
        <v>213</v>
      </c>
      <c r="C232" s="28" t="s">
        <v>540</v>
      </c>
      <c r="D232" s="29">
        <v>36732395.009999998</v>
      </c>
      <c r="E232" s="30">
        <v>5492009.1299999999</v>
      </c>
      <c r="F232" s="31">
        <f t="shared" si="3"/>
        <v>31240385.879999999</v>
      </c>
    </row>
    <row r="233" spans="1:6" ht="22.5" x14ac:dyDescent="0.2">
      <c r="A233" s="26" t="s">
        <v>521</v>
      </c>
      <c r="B233" s="27" t="s">
        <v>213</v>
      </c>
      <c r="C233" s="28" t="s">
        <v>541</v>
      </c>
      <c r="D233" s="29">
        <v>7496923.3099999996</v>
      </c>
      <c r="E233" s="30">
        <v>2960862.46</v>
      </c>
      <c r="F233" s="31">
        <f t="shared" si="3"/>
        <v>4536060.8499999996</v>
      </c>
    </row>
    <row r="234" spans="1:6" ht="22.5" x14ac:dyDescent="0.2">
      <c r="A234" s="26" t="s">
        <v>542</v>
      </c>
      <c r="B234" s="27" t="s">
        <v>213</v>
      </c>
      <c r="C234" s="28" t="s">
        <v>543</v>
      </c>
      <c r="D234" s="29">
        <v>7492420.1299999999</v>
      </c>
      <c r="E234" s="30">
        <v>2956359.28</v>
      </c>
      <c r="F234" s="31">
        <f t="shared" si="3"/>
        <v>4536060.8499999996</v>
      </c>
    </row>
    <row r="235" spans="1:6" x14ac:dyDescent="0.2">
      <c r="A235" s="12" t="s">
        <v>544</v>
      </c>
      <c r="B235" s="38" t="s">
        <v>213</v>
      </c>
      <c r="C235" s="13" t="s">
        <v>545</v>
      </c>
      <c r="D235" s="14">
        <v>7492420.1299999999</v>
      </c>
      <c r="E235" s="39">
        <v>2956359.28</v>
      </c>
      <c r="F235" s="40">
        <f t="shared" si="3"/>
        <v>4536060.8499999996</v>
      </c>
    </row>
    <row r="236" spans="1:6" x14ac:dyDescent="0.2">
      <c r="A236" s="12" t="s">
        <v>235</v>
      </c>
      <c r="B236" s="38" t="s">
        <v>213</v>
      </c>
      <c r="C236" s="13" t="s">
        <v>546</v>
      </c>
      <c r="D236" s="14">
        <v>7492420.1299999999</v>
      </c>
      <c r="E236" s="39">
        <v>2956359.28</v>
      </c>
      <c r="F236" s="40">
        <f t="shared" si="3"/>
        <v>4536060.8499999996</v>
      </c>
    </row>
    <row r="237" spans="1:6" ht="22.5" x14ac:dyDescent="0.2">
      <c r="A237" s="12" t="s">
        <v>254</v>
      </c>
      <c r="B237" s="38" t="s">
        <v>213</v>
      </c>
      <c r="C237" s="13" t="s">
        <v>547</v>
      </c>
      <c r="D237" s="14">
        <v>7492420.1299999999</v>
      </c>
      <c r="E237" s="39">
        <v>2956359.28</v>
      </c>
      <c r="F237" s="40">
        <f t="shared" si="3"/>
        <v>4536060.8499999996</v>
      </c>
    </row>
    <row r="238" spans="1:6" ht="22.5" x14ac:dyDescent="0.2">
      <c r="A238" s="12" t="s">
        <v>255</v>
      </c>
      <c r="B238" s="38" t="s">
        <v>213</v>
      </c>
      <c r="C238" s="13" t="s">
        <v>548</v>
      </c>
      <c r="D238" s="14">
        <v>7492420.1299999999</v>
      </c>
      <c r="E238" s="39">
        <v>2956359.28</v>
      </c>
      <c r="F238" s="40">
        <f t="shared" si="3"/>
        <v>4536060.8499999996</v>
      </c>
    </row>
    <row r="239" spans="1:6" x14ac:dyDescent="0.2">
      <c r="A239" s="26"/>
      <c r="B239" s="27" t="s">
        <v>213</v>
      </c>
      <c r="C239" s="28" t="s">
        <v>549</v>
      </c>
      <c r="D239" s="29">
        <v>4503.18</v>
      </c>
      <c r="E239" s="30">
        <v>4503.18</v>
      </c>
      <c r="F239" s="31" t="str">
        <f t="shared" si="3"/>
        <v>-</v>
      </c>
    </row>
    <row r="240" spans="1:6" ht="22.5" x14ac:dyDescent="0.2">
      <c r="A240" s="12" t="s">
        <v>550</v>
      </c>
      <c r="B240" s="38" t="s">
        <v>213</v>
      </c>
      <c r="C240" s="13" t="s">
        <v>551</v>
      </c>
      <c r="D240" s="14">
        <v>4503.18</v>
      </c>
      <c r="E240" s="39">
        <v>4503.18</v>
      </c>
      <c r="F240" s="40" t="str">
        <f t="shared" si="3"/>
        <v>-</v>
      </c>
    </row>
    <row r="241" spans="1:6" x14ac:dyDescent="0.2">
      <c r="A241" s="12" t="s">
        <v>226</v>
      </c>
      <c r="B241" s="38" t="s">
        <v>213</v>
      </c>
      <c r="C241" s="13" t="s">
        <v>552</v>
      </c>
      <c r="D241" s="14">
        <v>4503.18</v>
      </c>
      <c r="E241" s="39">
        <v>4503.18</v>
      </c>
      <c r="F241" s="40" t="str">
        <f t="shared" si="3"/>
        <v>-</v>
      </c>
    </row>
    <row r="242" spans="1:6" x14ac:dyDescent="0.2">
      <c r="A242" s="12" t="s">
        <v>227</v>
      </c>
      <c r="B242" s="38" t="s">
        <v>213</v>
      </c>
      <c r="C242" s="13" t="s">
        <v>553</v>
      </c>
      <c r="D242" s="14">
        <v>4503.18</v>
      </c>
      <c r="E242" s="39">
        <v>4503.18</v>
      </c>
      <c r="F242" s="40" t="str">
        <f t="shared" si="3"/>
        <v>-</v>
      </c>
    </row>
    <row r="243" spans="1:6" x14ac:dyDescent="0.2">
      <c r="A243" s="12" t="s">
        <v>229</v>
      </c>
      <c r="B243" s="38" t="s">
        <v>213</v>
      </c>
      <c r="C243" s="13" t="s">
        <v>554</v>
      </c>
      <c r="D243" s="14">
        <v>4503.18</v>
      </c>
      <c r="E243" s="39">
        <v>4503.18</v>
      </c>
      <c r="F243" s="40" t="str">
        <f t="shared" si="3"/>
        <v>-</v>
      </c>
    </row>
    <row r="244" spans="1:6" x14ac:dyDescent="0.2">
      <c r="A244" s="26" t="s">
        <v>313</v>
      </c>
      <c r="B244" s="27" t="s">
        <v>213</v>
      </c>
      <c r="C244" s="28" t="s">
        <v>555</v>
      </c>
      <c r="D244" s="29">
        <v>29235471.699999999</v>
      </c>
      <c r="E244" s="30">
        <v>2531146.67</v>
      </c>
      <c r="F244" s="31">
        <f t="shared" si="3"/>
        <v>26704325.030000001</v>
      </c>
    </row>
    <row r="245" spans="1:6" x14ac:dyDescent="0.2">
      <c r="A245" s="26" t="s">
        <v>315</v>
      </c>
      <c r="B245" s="27" t="s">
        <v>213</v>
      </c>
      <c r="C245" s="28" t="s">
        <v>556</v>
      </c>
      <c r="D245" s="29">
        <v>29235471.699999999</v>
      </c>
      <c r="E245" s="30">
        <v>2531146.67</v>
      </c>
      <c r="F245" s="31">
        <f t="shared" si="3"/>
        <v>26704325.030000001</v>
      </c>
    </row>
    <row r="246" spans="1:6" ht="33.75" x14ac:dyDescent="0.2">
      <c r="A246" s="12" t="s">
        <v>390</v>
      </c>
      <c r="B246" s="38" t="s">
        <v>213</v>
      </c>
      <c r="C246" s="13" t="s">
        <v>557</v>
      </c>
      <c r="D246" s="14">
        <v>15000000</v>
      </c>
      <c r="E246" s="39" t="s">
        <v>28</v>
      </c>
      <c r="F246" s="40">
        <f t="shared" si="3"/>
        <v>15000000</v>
      </c>
    </row>
    <row r="247" spans="1:6" x14ac:dyDescent="0.2">
      <c r="A247" s="12" t="s">
        <v>226</v>
      </c>
      <c r="B247" s="38" t="s">
        <v>213</v>
      </c>
      <c r="C247" s="13" t="s">
        <v>558</v>
      </c>
      <c r="D247" s="14">
        <v>15000000</v>
      </c>
      <c r="E247" s="39" t="s">
        <v>28</v>
      </c>
      <c r="F247" s="40">
        <f t="shared" si="3"/>
        <v>15000000</v>
      </c>
    </row>
    <row r="248" spans="1:6" x14ac:dyDescent="0.2">
      <c r="A248" s="12" t="s">
        <v>227</v>
      </c>
      <c r="B248" s="38" t="s">
        <v>213</v>
      </c>
      <c r="C248" s="13" t="s">
        <v>559</v>
      </c>
      <c r="D248" s="14">
        <v>15000000</v>
      </c>
      <c r="E248" s="39" t="s">
        <v>28</v>
      </c>
      <c r="F248" s="40">
        <f t="shared" si="3"/>
        <v>15000000</v>
      </c>
    </row>
    <row r="249" spans="1:6" x14ac:dyDescent="0.2">
      <c r="A249" s="12" t="s">
        <v>229</v>
      </c>
      <c r="B249" s="38" t="s">
        <v>213</v>
      </c>
      <c r="C249" s="13" t="s">
        <v>560</v>
      </c>
      <c r="D249" s="14">
        <v>15000000</v>
      </c>
      <c r="E249" s="39" t="s">
        <v>28</v>
      </c>
      <c r="F249" s="40">
        <f t="shared" si="3"/>
        <v>15000000</v>
      </c>
    </row>
    <row r="250" spans="1:6" ht="22.5" x14ac:dyDescent="0.2">
      <c r="A250" s="12" t="s">
        <v>561</v>
      </c>
      <c r="B250" s="38" t="s">
        <v>213</v>
      </c>
      <c r="C250" s="13" t="s">
        <v>562</v>
      </c>
      <c r="D250" s="14">
        <v>14235471.699999999</v>
      </c>
      <c r="E250" s="39">
        <v>2531146.67</v>
      </c>
      <c r="F250" s="40">
        <f t="shared" si="3"/>
        <v>11704325.029999999</v>
      </c>
    </row>
    <row r="251" spans="1:6" x14ac:dyDescent="0.2">
      <c r="A251" s="12" t="s">
        <v>226</v>
      </c>
      <c r="B251" s="38" t="s">
        <v>213</v>
      </c>
      <c r="C251" s="13" t="s">
        <v>563</v>
      </c>
      <c r="D251" s="14">
        <v>14235471.699999999</v>
      </c>
      <c r="E251" s="39">
        <v>2531146.67</v>
      </c>
      <c r="F251" s="40">
        <f t="shared" si="3"/>
        <v>11704325.029999999</v>
      </c>
    </row>
    <row r="252" spans="1:6" x14ac:dyDescent="0.2">
      <c r="A252" s="12" t="s">
        <v>227</v>
      </c>
      <c r="B252" s="38" t="s">
        <v>213</v>
      </c>
      <c r="C252" s="13" t="s">
        <v>564</v>
      </c>
      <c r="D252" s="14">
        <v>14235471.699999999</v>
      </c>
      <c r="E252" s="39">
        <v>2531146.67</v>
      </c>
      <c r="F252" s="40">
        <f t="shared" si="3"/>
        <v>11704325.029999999</v>
      </c>
    </row>
    <row r="253" spans="1:6" x14ac:dyDescent="0.2">
      <c r="A253" s="12" t="s">
        <v>229</v>
      </c>
      <c r="B253" s="38" t="s">
        <v>213</v>
      </c>
      <c r="C253" s="13" t="s">
        <v>565</v>
      </c>
      <c r="D253" s="14">
        <v>14235471.699999999</v>
      </c>
      <c r="E253" s="39">
        <v>2531146.67</v>
      </c>
      <c r="F253" s="40">
        <f t="shared" si="3"/>
        <v>11704325.029999999</v>
      </c>
    </row>
    <row r="254" spans="1:6" x14ac:dyDescent="0.2">
      <c r="A254" s="26" t="s">
        <v>266</v>
      </c>
      <c r="B254" s="27" t="s">
        <v>213</v>
      </c>
      <c r="C254" s="28" t="s">
        <v>566</v>
      </c>
      <c r="D254" s="29">
        <v>163506770.05000001</v>
      </c>
      <c r="E254" s="30">
        <v>37639526.450000003</v>
      </c>
      <c r="F254" s="31">
        <f t="shared" si="3"/>
        <v>125867243.60000001</v>
      </c>
    </row>
    <row r="255" spans="1:6" x14ac:dyDescent="0.2">
      <c r="A255" s="26" t="s">
        <v>447</v>
      </c>
      <c r="B255" s="27" t="s">
        <v>213</v>
      </c>
      <c r="C255" s="28" t="s">
        <v>567</v>
      </c>
      <c r="D255" s="29">
        <v>120056524.03</v>
      </c>
      <c r="E255" s="30">
        <v>36039526.450000003</v>
      </c>
      <c r="F255" s="31">
        <f t="shared" si="3"/>
        <v>84016997.579999998</v>
      </c>
    </row>
    <row r="256" spans="1:6" x14ac:dyDescent="0.2">
      <c r="A256" s="26" t="s">
        <v>568</v>
      </c>
      <c r="B256" s="27" t="s">
        <v>213</v>
      </c>
      <c r="C256" s="28" t="s">
        <v>569</v>
      </c>
      <c r="D256" s="29">
        <v>120056524.03</v>
      </c>
      <c r="E256" s="30">
        <v>36039526.450000003</v>
      </c>
      <c r="F256" s="31">
        <f t="shared" si="3"/>
        <v>84016997.579999998</v>
      </c>
    </row>
    <row r="257" spans="1:6" x14ac:dyDescent="0.2">
      <c r="A257" s="12" t="s">
        <v>570</v>
      </c>
      <c r="B257" s="38" t="s">
        <v>213</v>
      </c>
      <c r="C257" s="13" t="s">
        <v>571</v>
      </c>
      <c r="D257" s="14">
        <v>13993232.17</v>
      </c>
      <c r="E257" s="39">
        <v>8381666.4400000004</v>
      </c>
      <c r="F257" s="40">
        <f t="shared" si="3"/>
        <v>5611565.7299999995</v>
      </c>
    </row>
    <row r="258" spans="1:6" x14ac:dyDescent="0.2">
      <c r="A258" s="12" t="s">
        <v>226</v>
      </c>
      <c r="B258" s="38" t="s">
        <v>213</v>
      </c>
      <c r="C258" s="13" t="s">
        <v>572</v>
      </c>
      <c r="D258" s="14">
        <v>13993232.17</v>
      </c>
      <c r="E258" s="39">
        <v>8381666.4400000004</v>
      </c>
      <c r="F258" s="40">
        <f t="shared" si="3"/>
        <v>5611565.7299999995</v>
      </c>
    </row>
    <row r="259" spans="1:6" x14ac:dyDescent="0.2">
      <c r="A259" s="12" t="s">
        <v>227</v>
      </c>
      <c r="B259" s="38" t="s">
        <v>213</v>
      </c>
      <c r="C259" s="13" t="s">
        <v>573</v>
      </c>
      <c r="D259" s="14">
        <v>13993232.17</v>
      </c>
      <c r="E259" s="39">
        <v>8381666.4400000004</v>
      </c>
      <c r="F259" s="40">
        <f t="shared" si="3"/>
        <v>5611565.7299999995</v>
      </c>
    </row>
    <row r="260" spans="1:6" x14ac:dyDescent="0.2">
      <c r="A260" s="12" t="s">
        <v>230</v>
      </c>
      <c r="B260" s="38" t="s">
        <v>213</v>
      </c>
      <c r="C260" s="13" t="s">
        <v>574</v>
      </c>
      <c r="D260" s="14">
        <v>13993232.17</v>
      </c>
      <c r="E260" s="39">
        <v>8381666.4400000004</v>
      </c>
      <c r="F260" s="40">
        <f t="shared" si="3"/>
        <v>5611565.7299999995</v>
      </c>
    </row>
    <row r="261" spans="1:6" x14ac:dyDescent="0.2">
      <c r="A261" s="12" t="s">
        <v>575</v>
      </c>
      <c r="B261" s="38" t="s">
        <v>213</v>
      </c>
      <c r="C261" s="13" t="s">
        <v>576</v>
      </c>
      <c r="D261" s="14">
        <v>5036037.05</v>
      </c>
      <c r="E261" s="39">
        <v>477388.95</v>
      </c>
      <c r="F261" s="40">
        <f t="shared" si="3"/>
        <v>4558648.0999999996</v>
      </c>
    </row>
    <row r="262" spans="1:6" x14ac:dyDescent="0.2">
      <c r="A262" s="12" t="s">
        <v>226</v>
      </c>
      <c r="B262" s="38" t="s">
        <v>213</v>
      </c>
      <c r="C262" s="13" t="s">
        <v>577</v>
      </c>
      <c r="D262" s="14">
        <v>5036037.05</v>
      </c>
      <c r="E262" s="39">
        <v>477388.95</v>
      </c>
      <c r="F262" s="40">
        <f t="shared" si="3"/>
        <v>4558648.0999999996</v>
      </c>
    </row>
    <row r="263" spans="1:6" x14ac:dyDescent="0.2">
      <c r="A263" s="12" t="s">
        <v>227</v>
      </c>
      <c r="B263" s="38" t="s">
        <v>213</v>
      </c>
      <c r="C263" s="13" t="s">
        <v>578</v>
      </c>
      <c r="D263" s="14">
        <v>5036037.05</v>
      </c>
      <c r="E263" s="39">
        <v>477388.95</v>
      </c>
      <c r="F263" s="40">
        <f t="shared" si="3"/>
        <v>4558648.0999999996</v>
      </c>
    </row>
    <row r="264" spans="1:6" x14ac:dyDescent="0.2">
      <c r="A264" s="12" t="s">
        <v>229</v>
      </c>
      <c r="B264" s="38" t="s">
        <v>213</v>
      </c>
      <c r="C264" s="13" t="s">
        <v>579</v>
      </c>
      <c r="D264" s="14">
        <v>5036037.05</v>
      </c>
      <c r="E264" s="39">
        <v>477388.95</v>
      </c>
      <c r="F264" s="40">
        <f t="shared" si="3"/>
        <v>4558648.0999999996</v>
      </c>
    </row>
    <row r="265" spans="1:6" x14ac:dyDescent="0.2">
      <c r="A265" s="12" t="s">
        <v>942</v>
      </c>
      <c r="B265" s="38" t="s">
        <v>213</v>
      </c>
      <c r="C265" s="13" t="s">
        <v>943</v>
      </c>
      <c r="D265" s="14">
        <v>17153.8</v>
      </c>
      <c r="E265" s="39" t="s">
        <v>28</v>
      </c>
      <c r="F265" s="40">
        <f t="shared" si="3"/>
        <v>17153.8</v>
      </c>
    </row>
    <row r="266" spans="1:6" x14ac:dyDescent="0.2">
      <c r="A266" s="12" t="s">
        <v>226</v>
      </c>
      <c r="B266" s="38" t="s">
        <v>213</v>
      </c>
      <c r="C266" s="13" t="s">
        <v>944</v>
      </c>
      <c r="D266" s="14">
        <v>17153.8</v>
      </c>
      <c r="E266" s="39" t="s">
        <v>28</v>
      </c>
      <c r="F266" s="40">
        <f t="shared" si="3"/>
        <v>17153.8</v>
      </c>
    </row>
    <row r="267" spans="1:6" x14ac:dyDescent="0.2">
      <c r="A267" s="12" t="s">
        <v>227</v>
      </c>
      <c r="B267" s="38" t="s">
        <v>213</v>
      </c>
      <c r="C267" s="13" t="s">
        <v>945</v>
      </c>
      <c r="D267" s="14">
        <v>17153.8</v>
      </c>
      <c r="E267" s="39" t="s">
        <v>28</v>
      </c>
      <c r="F267" s="40">
        <f t="shared" si="3"/>
        <v>17153.8</v>
      </c>
    </row>
    <row r="268" spans="1:6" x14ac:dyDescent="0.2">
      <c r="A268" s="12" t="s">
        <v>229</v>
      </c>
      <c r="B268" s="38" t="s">
        <v>213</v>
      </c>
      <c r="C268" s="13" t="s">
        <v>946</v>
      </c>
      <c r="D268" s="14">
        <v>17153.8</v>
      </c>
      <c r="E268" s="39" t="s">
        <v>28</v>
      </c>
      <c r="F268" s="40">
        <f t="shared" si="3"/>
        <v>17153.8</v>
      </c>
    </row>
    <row r="269" spans="1:6" ht="45" x14ac:dyDescent="0.2">
      <c r="A269" s="50" t="s">
        <v>580</v>
      </c>
      <c r="B269" s="38" t="s">
        <v>213</v>
      </c>
      <c r="C269" s="13" t="s">
        <v>581</v>
      </c>
      <c r="D269" s="14">
        <v>100000000</v>
      </c>
      <c r="E269" s="39">
        <v>26878500</v>
      </c>
      <c r="F269" s="40">
        <f t="shared" si="3"/>
        <v>73121500</v>
      </c>
    </row>
    <row r="270" spans="1:6" x14ac:dyDescent="0.2">
      <c r="A270" s="12" t="s">
        <v>226</v>
      </c>
      <c r="B270" s="38" t="s">
        <v>213</v>
      </c>
      <c r="C270" s="13" t="s">
        <v>582</v>
      </c>
      <c r="D270" s="14">
        <v>100000000</v>
      </c>
      <c r="E270" s="39">
        <v>26878500</v>
      </c>
      <c r="F270" s="40">
        <f t="shared" si="3"/>
        <v>73121500</v>
      </c>
    </row>
    <row r="271" spans="1:6" x14ac:dyDescent="0.2">
      <c r="A271" s="12" t="s">
        <v>227</v>
      </c>
      <c r="B271" s="38" t="s">
        <v>213</v>
      </c>
      <c r="C271" s="13" t="s">
        <v>583</v>
      </c>
      <c r="D271" s="14">
        <v>100000000</v>
      </c>
      <c r="E271" s="39">
        <v>26878500</v>
      </c>
      <c r="F271" s="40">
        <f t="shared" ref="F271:F334" si="4">IF(OR(D271="-",IF(E271="-",0,E271)&gt;=IF(D271="-",0,D271)),"-",IF(D271="-",0,D271)-IF(E271="-",0,E271))</f>
        <v>73121500</v>
      </c>
    </row>
    <row r="272" spans="1:6" x14ac:dyDescent="0.2">
      <c r="A272" s="12" t="s">
        <v>229</v>
      </c>
      <c r="B272" s="38" t="s">
        <v>213</v>
      </c>
      <c r="C272" s="13" t="s">
        <v>584</v>
      </c>
      <c r="D272" s="14">
        <v>100000000</v>
      </c>
      <c r="E272" s="39">
        <v>26878500</v>
      </c>
      <c r="F272" s="40">
        <f t="shared" si="4"/>
        <v>73121500</v>
      </c>
    </row>
    <row r="273" spans="1:6" ht="45" x14ac:dyDescent="0.2">
      <c r="A273" s="50" t="s">
        <v>580</v>
      </c>
      <c r="B273" s="38" t="s">
        <v>213</v>
      </c>
      <c r="C273" s="13" t="s">
        <v>585</v>
      </c>
      <c r="D273" s="14">
        <v>1010101.01</v>
      </c>
      <c r="E273" s="39">
        <v>301971.06</v>
      </c>
      <c r="F273" s="40">
        <f t="shared" si="4"/>
        <v>708129.95</v>
      </c>
    </row>
    <row r="274" spans="1:6" x14ac:dyDescent="0.2">
      <c r="A274" s="12" t="s">
        <v>226</v>
      </c>
      <c r="B274" s="38" t="s">
        <v>213</v>
      </c>
      <c r="C274" s="13" t="s">
        <v>586</v>
      </c>
      <c r="D274" s="14">
        <v>1010101.01</v>
      </c>
      <c r="E274" s="39">
        <v>301971.06</v>
      </c>
      <c r="F274" s="40">
        <f t="shared" si="4"/>
        <v>708129.95</v>
      </c>
    </row>
    <row r="275" spans="1:6" x14ac:dyDescent="0.2">
      <c r="A275" s="12" t="s">
        <v>227</v>
      </c>
      <c r="B275" s="38" t="s">
        <v>213</v>
      </c>
      <c r="C275" s="13" t="s">
        <v>587</v>
      </c>
      <c r="D275" s="14">
        <v>1010101.01</v>
      </c>
      <c r="E275" s="39">
        <v>301971.06</v>
      </c>
      <c r="F275" s="40">
        <f t="shared" si="4"/>
        <v>708129.95</v>
      </c>
    </row>
    <row r="276" spans="1:6" x14ac:dyDescent="0.2">
      <c r="A276" s="12" t="s">
        <v>229</v>
      </c>
      <c r="B276" s="38" t="s">
        <v>213</v>
      </c>
      <c r="C276" s="13" t="s">
        <v>588</v>
      </c>
      <c r="D276" s="14">
        <v>1010101.01</v>
      </c>
      <c r="E276" s="39">
        <v>301971.06</v>
      </c>
      <c r="F276" s="40">
        <f t="shared" si="4"/>
        <v>708129.95</v>
      </c>
    </row>
    <row r="277" spans="1:6" x14ac:dyDescent="0.2">
      <c r="A277" s="26" t="s">
        <v>313</v>
      </c>
      <c r="B277" s="27" t="s">
        <v>213</v>
      </c>
      <c r="C277" s="28" t="s">
        <v>589</v>
      </c>
      <c r="D277" s="29">
        <v>43450246.020000003</v>
      </c>
      <c r="E277" s="30">
        <v>1600000</v>
      </c>
      <c r="F277" s="31">
        <f t="shared" si="4"/>
        <v>41850246.020000003</v>
      </c>
    </row>
    <row r="278" spans="1:6" x14ac:dyDescent="0.2">
      <c r="A278" s="26" t="s">
        <v>315</v>
      </c>
      <c r="B278" s="27" t="s">
        <v>213</v>
      </c>
      <c r="C278" s="28" t="s">
        <v>590</v>
      </c>
      <c r="D278" s="29">
        <v>43450246.020000003</v>
      </c>
      <c r="E278" s="30">
        <v>1600000</v>
      </c>
      <c r="F278" s="31">
        <f t="shared" si="4"/>
        <v>41850246.020000003</v>
      </c>
    </row>
    <row r="279" spans="1:6" ht="33.75" x14ac:dyDescent="0.2">
      <c r="A279" s="12" t="s">
        <v>390</v>
      </c>
      <c r="B279" s="38" t="s">
        <v>213</v>
      </c>
      <c r="C279" s="13" t="s">
        <v>591</v>
      </c>
      <c r="D279" s="14">
        <v>43450246.020000003</v>
      </c>
      <c r="E279" s="39">
        <v>1600000</v>
      </c>
      <c r="F279" s="40">
        <f t="shared" si="4"/>
        <v>41850246.020000003</v>
      </c>
    </row>
    <row r="280" spans="1:6" x14ac:dyDescent="0.2">
      <c r="A280" s="12" t="s">
        <v>226</v>
      </c>
      <c r="B280" s="38" t="s">
        <v>213</v>
      </c>
      <c r="C280" s="13" t="s">
        <v>592</v>
      </c>
      <c r="D280" s="14">
        <v>43450246.020000003</v>
      </c>
      <c r="E280" s="39">
        <v>1600000</v>
      </c>
      <c r="F280" s="40">
        <f t="shared" si="4"/>
        <v>41850246.020000003</v>
      </c>
    </row>
    <row r="281" spans="1:6" x14ac:dyDescent="0.2">
      <c r="A281" s="12" t="s">
        <v>227</v>
      </c>
      <c r="B281" s="38" t="s">
        <v>213</v>
      </c>
      <c r="C281" s="13" t="s">
        <v>593</v>
      </c>
      <c r="D281" s="14">
        <v>43450246.020000003</v>
      </c>
      <c r="E281" s="39">
        <v>1600000</v>
      </c>
      <c r="F281" s="40">
        <f t="shared" si="4"/>
        <v>41850246.020000003</v>
      </c>
    </row>
    <row r="282" spans="1:6" x14ac:dyDescent="0.2">
      <c r="A282" s="12" t="s">
        <v>229</v>
      </c>
      <c r="B282" s="38" t="s">
        <v>213</v>
      </c>
      <c r="C282" s="13" t="s">
        <v>594</v>
      </c>
      <c r="D282" s="14">
        <v>43450246.020000003</v>
      </c>
      <c r="E282" s="39">
        <v>1600000</v>
      </c>
      <c r="F282" s="40">
        <f t="shared" si="4"/>
        <v>41850246.020000003</v>
      </c>
    </row>
    <row r="283" spans="1:6" x14ac:dyDescent="0.2">
      <c r="A283" s="26" t="s">
        <v>267</v>
      </c>
      <c r="B283" s="27" t="s">
        <v>213</v>
      </c>
      <c r="C283" s="28" t="s">
        <v>595</v>
      </c>
      <c r="D283" s="29">
        <v>102100</v>
      </c>
      <c r="E283" s="30">
        <v>94300</v>
      </c>
      <c r="F283" s="31">
        <f t="shared" si="4"/>
        <v>7800</v>
      </c>
    </row>
    <row r="284" spans="1:6" x14ac:dyDescent="0.2">
      <c r="A284" s="26" t="s">
        <v>269</v>
      </c>
      <c r="B284" s="27" t="s">
        <v>213</v>
      </c>
      <c r="C284" s="28" t="s">
        <v>596</v>
      </c>
      <c r="D284" s="29">
        <v>102100</v>
      </c>
      <c r="E284" s="30">
        <v>94300</v>
      </c>
      <c r="F284" s="31">
        <f t="shared" si="4"/>
        <v>7800</v>
      </c>
    </row>
    <row r="285" spans="1:6" x14ac:dyDescent="0.2">
      <c r="A285" s="26" t="s">
        <v>313</v>
      </c>
      <c r="B285" s="27" t="s">
        <v>213</v>
      </c>
      <c r="C285" s="28" t="s">
        <v>597</v>
      </c>
      <c r="D285" s="29">
        <v>102100</v>
      </c>
      <c r="E285" s="30">
        <v>94300</v>
      </c>
      <c r="F285" s="31">
        <f t="shared" si="4"/>
        <v>7800</v>
      </c>
    </row>
    <row r="286" spans="1:6" x14ac:dyDescent="0.2">
      <c r="A286" s="26" t="s">
        <v>315</v>
      </c>
      <c r="B286" s="27" t="s">
        <v>213</v>
      </c>
      <c r="C286" s="28" t="s">
        <v>598</v>
      </c>
      <c r="D286" s="29">
        <v>102100</v>
      </c>
      <c r="E286" s="30">
        <v>94300</v>
      </c>
      <c r="F286" s="31">
        <f t="shared" si="4"/>
        <v>7800</v>
      </c>
    </row>
    <row r="287" spans="1:6" x14ac:dyDescent="0.2">
      <c r="A287" s="12" t="s">
        <v>333</v>
      </c>
      <c r="B287" s="38" t="s">
        <v>213</v>
      </c>
      <c r="C287" s="13" t="s">
        <v>599</v>
      </c>
      <c r="D287" s="14">
        <v>79600</v>
      </c>
      <c r="E287" s="39">
        <v>71800</v>
      </c>
      <c r="F287" s="40">
        <f t="shared" si="4"/>
        <v>7800</v>
      </c>
    </row>
    <row r="288" spans="1:6" x14ac:dyDescent="0.2">
      <c r="A288" s="12" t="s">
        <v>226</v>
      </c>
      <c r="B288" s="38" t="s">
        <v>213</v>
      </c>
      <c r="C288" s="13" t="s">
        <v>600</v>
      </c>
      <c r="D288" s="14">
        <v>79600</v>
      </c>
      <c r="E288" s="39">
        <v>71800</v>
      </c>
      <c r="F288" s="40">
        <f t="shared" si="4"/>
        <v>7800</v>
      </c>
    </row>
    <row r="289" spans="1:6" x14ac:dyDescent="0.2">
      <c r="A289" s="12" t="s">
        <v>227</v>
      </c>
      <c r="B289" s="38" t="s">
        <v>213</v>
      </c>
      <c r="C289" s="13" t="s">
        <v>601</v>
      </c>
      <c r="D289" s="14">
        <v>79600</v>
      </c>
      <c r="E289" s="39">
        <v>71800</v>
      </c>
      <c r="F289" s="40">
        <f t="shared" si="4"/>
        <v>7800</v>
      </c>
    </row>
    <row r="290" spans="1:6" x14ac:dyDescent="0.2">
      <c r="A290" s="12" t="s">
        <v>229</v>
      </c>
      <c r="B290" s="38" t="s">
        <v>213</v>
      </c>
      <c r="C290" s="13" t="s">
        <v>602</v>
      </c>
      <c r="D290" s="14">
        <v>79600</v>
      </c>
      <c r="E290" s="39">
        <v>71800</v>
      </c>
      <c r="F290" s="40">
        <f t="shared" si="4"/>
        <v>7800</v>
      </c>
    </row>
    <row r="291" spans="1:6" ht="33.75" x14ac:dyDescent="0.2">
      <c r="A291" s="12" t="s">
        <v>377</v>
      </c>
      <c r="B291" s="38" t="s">
        <v>213</v>
      </c>
      <c r="C291" s="13" t="s">
        <v>603</v>
      </c>
      <c r="D291" s="14">
        <v>22500</v>
      </c>
      <c r="E291" s="39">
        <v>22500</v>
      </c>
      <c r="F291" s="40" t="str">
        <f t="shared" si="4"/>
        <v>-</v>
      </c>
    </row>
    <row r="292" spans="1:6" x14ac:dyDescent="0.2">
      <c r="A292" s="12" t="s">
        <v>226</v>
      </c>
      <c r="B292" s="38" t="s">
        <v>213</v>
      </c>
      <c r="C292" s="13" t="s">
        <v>604</v>
      </c>
      <c r="D292" s="14">
        <v>22500</v>
      </c>
      <c r="E292" s="39">
        <v>22500</v>
      </c>
      <c r="F292" s="40" t="str">
        <f t="shared" si="4"/>
        <v>-</v>
      </c>
    </row>
    <row r="293" spans="1:6" x14ac:dyDescent="0.2">
      <c r="A293" s="12" t="s">
        <v>227</v>
      </c>
      <c r="B293" s="38" t="s">
        <v>213</v>
      </c>
      <c r="C293" s="13" t="s">
        <v>605</v>
      </c>
      <c r="D293" s="14">
        <v>22500</v>
      </c>
      <c r="E293" s="39">
        <v>22500</v>
      </c>
      <c r="F293" s="40" t="str">
        <f t="shared" si="4"/>
        <v>-</v>
      </c>
    </row>
    <row r="294" spans="1:6" x14ac:dyDescent="0.2">
      <c r="A294" s="12" t="s">
        <v>229</v>
      </c>
      <c r="B294" s="38" t="s">
        <v>213</v>
      </c>
      <c r="C294" s="13" t="s">
        <v>606</v>
      </c>
      <c r="D294" s="14">
        <v>22500</v>
      </c>
      <c r="E294" s="39">
        <v>22500</v>
      </c>
      <c r="F294" s="40" t="str">
        <f t="shared" si="4"/>
        <v>-</v>
      </c>
    </row>
    <row r="295" spans="1:6" x14ac:dyDescent="0.2">
      <c r="A295" s="26" t="s">
        <v>271</v>
      </c>
      <c r="B295" s="27" t="s">
        <v>213</v>
      </c>
      <c r="C295" s="28" t="s">
        <v>607</v>
      </c>
      <c r="D295" s="29">
        <v>11686368.640000001</v>
      </c>
      <c r="E295" s="30">
        <v>3149938.67</v>
      </c>
      <c r="F295" s="31">
        <f t="shared" si="4"/>
        <v>8536429.9700000007</v>
      </c>
    </row>
    <row r="296" spans="1:6" x14ac:dyDescent="0.2">
      <c r="A296" s="26" t="s">
        <v>277</v>
      </c>
      <c r="B296" s="27" t="s">
        <v>213</v>
      </c>
      <c r="C296" s="28" t="s">
        <v>608</v>
      </c>
      <c r="D296" s="29">
        <v>11686368.640000001</v>
      </c>
      <c r="E296" s="30">
        <v>3149938.67</v>
      </c>
      <c r="F296" s="31">
        <f t="shared" si="4"/>
        <v>8536429.9700000007</v>
      </c>
    </row>
    <row r="297" spans="1:6" x14ac:dyDescent="0.2">
      <c r="A297" s="26" t="s">
        <v>609</v>
      </c>
      <c r="B297" s="27" t="s">
        <v>213</v>
      </c>
      <c r="C297" s="28" t="s">
        <v>610</v>
      </c>
      <c r="D297" s="29">
        <v>11686368.640000001</v>
      </c>
      <c r="E297" s="30">
        <v>3149938.67</v>
      </c>
      <c r="F297" s="31">
        <f t="shared" si="4"/>
        <v>8536429.9700000007</v>
      </c>
    </row>
    <row r="298" spans="1:6" x14ac:dyDescent="0.2">
      <c r="A298" s="26" t="s">
        <v>611</v>
      </c>
      <c r="B298" s="27" t="s">
        <v>213</v>
      </c>
      <c r="C298" s="28" t="s">
        <v>612</v>
      </c>
      <c r="D298" s="29">
        <v>11686368.640000001</v>
      </c>
      <c r="E298" s="30">
        <v>3149938.67</v>
      </c>
      <c r="F298" s="31">
        <f t="shared" si="4"/>
        <v>8536429.9700000007</v>
      </c>
    </row>
    <row r="299" spans="1:6" ht="33.75" x14ac:dyDescent="0.2">
      <c r="A299" s="12" t="s">
        <v>613</v>
      </c>
      <c r="B299" s="38" t="s">
        <v>213</v>
      </c>
      <c r="C299" s="13" t="s">
        <v>614</v>
      </c>
      <c r="D299" s="14">
        <v>11686368.640000001</v>
      </c>
      <c r="E299" s="39">
        <v>3149938.67</v>
      </c>
      <c r="F299" s="40">
        <f t="shared" si="4"/>
        <v>8536429.9700000007</v>
      </c>
    </row>
    <row r="300" spans="1:6" x14ac:dyDescent="0.2">
      <c r="A300" s="12" t="s">
        <v>226</v>
      </c>
      <c r="B300" s="38" t="s">
        <v>213</v>
      </c>
      <c r="C300" s="13" t="s">
        <v>615</v>
      </c>
      <c r="D300" s="14">
        <v>11686368.640000001</v>
      </c>
      <c r="E300" s="39">
        <v>3149938.67</v>
      </c>
      <c r="F300" s="40">
        <f t="shared" si="4"/>
        <v>8536429.9700000007</v>
      </c>
    </row>
    <row r="301" spans="1:6" x14ac:dyDescent="0.2">
      <c r="A301" s="12" t="s">
        <v>227</v>
      </c>
      <c r="B301" s="38" t="s">
        <v>213</v>
      </c>
      <c r="C301" s="13" t="s">
        <v>616</v>
      </c>
      <c r="D301" s="14">
        <v>11686368.640000001</v>
      </c>
      <c r="E301" s="39">
        <v>3149938.67</v>
      </c>
      <c r="F301" s="40">
        <f t="shared" si="4"/>
        <v>8536429.9700000007</v>
      </c>
    </row>
    <row r="302" spans="1:6" ht="22.5" x14ac:dyDescent="0.2">
      <c r="A302" s="12" t="s">
        <v>228</v>
      </c>
      <c r="B302" s="38" t="s">
        <v>213</v>
      </c>
      <c r="C302" s="13" t="s">
        <v>617</v>
      </c>
      <c r="D302" s="14">
        <v>11686368.640000001</v>
      </c>
      <c r="E302" s="39">
        <v>3149938.67</v>
      </c>
      <c r="F302" s="40">
        <f t="shared" si="4"/>
        <v>8536429.9700000007</v>
      </c>
    </row>
    <row r="303" spans="1:6" x14ac:dyDescent="0.2">
      <c r="A303" s="26" t="s">
        <v>618</v>
      </c>
      <c r="B303" s="27" t="s">
        <v>213</v>
      </c>
      <c r="C303" s="28" t="s">
        <v>619</v>
      </c>
      <c r="D303" s="29">
        <v>8760004.3200000003</v>
      </c>
      <c r="E303" s="30">
        <v>4302727.59</v>
      </c>
      <c r="F303" s="31">
        <f t="shared" si="4"/>
        <v>4457276.7300000004</v>
      </c>
    </row>
    <row r="304" spans="1:6" x14ac:dyDescent="0.2">
      <c r="A304" s="26" t="s">
        <v>215</v>
      </c>
      <c r="B304" s="27" t="s">
        <v>213</v>
      </c>
      <c r="C304" s="28" t="s">
        <v>620</v>
      </c>
      <c r="D304" s="29">
        <v>8751504.3200000003</v>
      </c>
      <c r="E304" s="30">
        <v>4295927.59</v>
      </c>
      <c r="F304" s="31">
        <f t="shared" si="4"/>
        <v>4455576.7300000004</v>
      </c>
    </row>
    <row r="305" spans="1:6" ht="22.5" x14ac:dyDescent="0.2">
      <c r="A305" s="26" t="s">
        <v>243</v>
      </c>
      <c r="B305" s="27" t="s">
        <v>213</v>
      </c>
      <c r="C305" s="28" t="s">
        <v>621</v>
      </c>
      <c r="D305" s="29">
        <v>8751504.3200000003</v>
      </c>
      <c r="E305" s="30">
        <v>4295927.59</v>
      </c>
      <c r="F305" s="31">
        <f t="shared" si="4"/>
        <v>4455576.7300000004</v>
      </c>
    </row>
    <row r="306" spans="1:6" x14ac:dyDescent="0.2">
      <c r="A306" s="26" t="s">
        <v>313</v>
      </c>
      <c r="B306" s="27" t="s">
        <v>213</v>
      </c>
      <c r="C306" s="28" t="s">
        <v>622</v>
      </c>
      <c r="D306" s="29">
        <v>8751504.3200000003</v>
      </c>
      <c r="E306" s="30">
        <v>4295927.59</v>
      </c>
      <c r="F306" s="31">
        <f t="shared" si="4"/>
        <v>4455576.7300000004</v>
      </c>
    </row>
    <row r="307" spans="1:6" x14ac:dyDescent="0.2">
      <c r="A307" s="26" t="s">
        <v>315</v>
      </c>
      <c r="B307" s="27" t="s">
        <v>213</v>
      </c>
      <c r="C307" s="28" t="s">
        <v>623</v>
      </c>
      <c r="D307" s="29">
        <v>8751504.3200000003</v>
      </c>
      <c r="E307" s="30">
        <v>4295927.59</v>
      </c>
      <c r="F307" s="31">
        <f t="shared" si="4"/>
        <v>4455576.7300000004</v>
      </c>
    </row>
    <row r="308" spans="1:6" x14ac:dyDescent="0.2">
      <c r="A308" s="12" t="s">
        <v>333</v>
      </c>
      <c r="B308" s="38" t="s">
        <v>213</v>
      </c>
      <c r="C308" s="13" t="s">
        <v>624</v>
      </c>
      <c r="D308" s="14">
        <v>5402929.6200000001</v>
      </c>
      <c r="E308" s="39">
        <v>2680306.91</v>
      </c>
      <c r="F308" s="40">
        <f t="shared" si="4"/>
        <v>2722622.71</v>
      </c>
    </row>
    <row r="309" spans="1:6" ht="33.75" x14ac:dyDescent="0.2">
      <c r="A309" s="12" t="s">
        <v>216</v>
      </c>
      <c r="B309" s="38" t="s">
        <v>213</v>
      </c>
      <c r="C309" s="13" t="s">
        <v>625</v>
      </c>
      <c r="D309" s="14">
        <v>4696883.1900000004</v>
      </c>
      <c r="E309" s="39">
        <v>2544070.31</v>
      </c>
      <c r="F309" s="40">
        <f t="shared" si="4"/>
        <v>2152812.8800000004</v>
      </c>
    </row>
    <row r="310" spans="1:6" x14ac:dyDescent="0.2">
      <c r="A310" s="12" t="s">
        <v>221</v>
      </c>
      <c r="B310" s="38" t="s">
        <v>213</v>
      </c>
      <c r="C310" s="13" t="s">
        <v>626</v>
      </c>
      <c r="D310" s="14">
        <v>4696883.1900000004</v>
      </c>
      <c r="E310" s="39">
        <v>2544070.31</v>
      </c>
      <c r="F310" s="40">
        <f t="shared" si="4"/>
        <v>2152812.8800000004</v>
      </c>
    </row>
    <row r="311" spans="1:6" x14ac:dyDescent="0.2">
      <c r="A311" s="12" t="s">
        <v>222</v>
      </c>
      <c r="B311" s="38" t="s">
        <v>213</v>
      </c>
      <c r="C311" s="13" t="s">
        <v>627</v>
      </c>
      <c r="D311" s="14">
        <v>3467464.55</v>
      </c>
      <c r="E311" s="39">
        <v>2007692.27</v>
      </c>
      <c r="F311" s="40">
        <f t="shared" si="4"/>
        <v>1459772.2799999998</v>
      </c>
    </row>
    <row r="312" spans="1:6" ht="22.5" x14ac:dyDescent="0.2">
      <c r="A312" s="12" t="s">
        <v>223</v>
      </c>
      <c r="B312" s="38" t="s">
        <v>213</v>
      </c>
      <c r="C312" s="13" t="s">
        <v>628</v>
      </c>
      <c r="D312" s="14">
        <v>98700</v>
      </c>
      <c r="E312" s="39" t="s">
        <v>28</v>
      </c>
      <c r="F312" s="40">
        <f t="shared" si="4"/>
        <v>98700</v>
      </c>
    </row>
    <row r="313" spans="1:6" x14ac:dyDescent="0.2">
      <c r="A313" s="12" t="s">
        <v>224</v>
      </c>
      <c r="B313" s="38" t="s">
        <v>213</v>
      </c>
      <c r="C313" s="13" t="s">
        <v>629</v>
      </c>
      <c r="D313" s="14">
        <v>120000</v>
      </c>
      <c r="E313" s="39">
        <v>45633.67</v>
      </c>
      <c r="F313" s="40">
        <f t="shared" si="4"/>
        <v>74366.33</v>
      </c>
    </row>
    <row r="314" spans="1:6" ht="22.5" x14ac:dyDescent="0.2">
      <c r="A314" s="12" t="s">
        <v>225</v>
      </c>
      <c r="B314" s="38" t="s">
        <v>213</v>
      </c>
      <c r="C314" s="13" t="s">
        <v>630</v>
      </c>
      <c r="D314" s="14">
        <v>1010718.64</v>
      </c>
      <c r="E314" s="39">
        <v>490744.37</v>
      </c>
      <c r="F314" s="40">
        <f t="shared" si="4"/>
        <v>519974.27</v>
      </c>
    </row>
    <row r="315" spans="1:6" x14ac:dyDescent="0.2">
      <c r="A315" s="12" t="s">
        <v>226</v>
      </c>
      <c r="B315" s="38" t="s">
        <v>213</v>
      </c>
      <c r="C315" s="13" t="s">
        <v>631</v>
      </c>
      <c r="D315" s="14">
        <v>705546.43</v>
      </c>
      <c r="E315" s="39">
        <v>136235.72</v>
      </c>
      <c r="F315" s="40">
        <f t="shared" si="4"/>
        <v>569310.71000000008</v>
      </c>
    </row>
    <row r="316" spans="1:6" x14ac:dyDescent="0.2">
      <c r="A316" s="12" t="s">
        <v>227</v>
      </c>
      <c r="B316" s="38" t="s">
        <v>213</v>
      </c>
      <c r="C316" s="13" t="s">
        <v>632</v>
      </c>
      <c r="D316" s="14">
        <v>705546.43</v>
      </c>
      <c r="E316" s="39">
        <v>136235.72</v>
      </c>
      <c r="F316" s="40">
        <f t="shared" si="4"/>
        <v>569310.71000000008</v>
      </c>
    </row>
    <row r="317" spans="1:6" x14ac:dyDescent="0.2">
      <c r="A317" s="12" t="s">
        <v>229</v>
      </c>
      <c r="B317" s="38" t="s">
        <v>213</v>
      </c>
      <c r="C317" s="13" t="s">
        <v>633</v>
      </c>
      <c r="D317" s="14">
        <v>505546.43</v>
      </c>
      <c r="E317" s="39">
        <v>136235.72</v>
      </c>
      <c r="F317" s="40">
        <f t="shared" si="4"/>
        <v>369310.70999999996</v>
      </c>
    </row>
    <row r="318" spans="1:6" x14ac:dyDescent="0.2">
      <c r="A318" s="12" t="s">
        <v>230</v>
      </c>
      <c r="B318" s="38" t="s">
        <v>213</v>
      </c>
      <c r="C318" s="13" t="s">
        <v>634</v>
      </c>
      <c r="D318" s="14">
        <v>200000</v>
      </c>
      <c r="E318" s="39" t="s">
        <v>28</v>
      </c>
      <c r="F318" s="40">
        <f t="shared" si="4"/>
        <v>200000</v>
      </c>
    </row>
    <row r="319" spans="1:6" x14ac:dyDescent="0.2">
      <c r="A319" s="12" t="s">
        <v>235</v>
      </c>
      <c r="B319" s="38" t="s">
        <v>213</v>
      </c>
      <c r="C319" s="13" t="s">
        <v>635</v>
      </c>
      <c r="D319" s="14">
        <v>500</v>
      </c>
      <c r="E319" s="39">
        <v>0.88</v>
      </c>
      <c r="F319" s="40">
        <f t="shared" si="4"/>
        <v>499.12</v>
      </c>
    </row>
    <row r="320" spans="1:6" x14ac:dyDescent="0.2">
      <c r="A320" s="12" t="s">
        <v>238</v>
      </c>
      <c r="B320" s="38" t="s">
        <v>213</v>
      </c>
      <c r="C320" s="13" t="s">
        <v>636</v>
      </c>
      <c r="D320" s="14">
        <v>500</v>
      </c>
      <c r="E320" s="39">
        <v>0.88</v>
      </c>
      <c r="F320" s="40">
        <f t="shared" si="4"/>
        <v>499.12</v>
      </c>
    </row>
    <row r="321" spans="1:6" x14ac:dyDescent="0.2">
      <c r="A321" s="12" t="s">
        <v>239</v>
      </c>
      <c r="B321" s="38" t="s">
        <v>213</v>
      </c>
      <c r="C321" s="13" t="s">
        <v>637</v>
      </c>
      <c r="D321" s="14">
        <v>500</v>
      </c>
      <c r="E321" s="39">
        <v>0.88</v>
      </c>
      <c r="F321" s="40">
        <f t="shared" si="4"/>
        <v>499.12</v>
      </c>
    </row>
    <row r="322" spans="1:6" x14ac:dyDescent="0.2">
      <c r="A322" s="12" t="s">
        <v>638</v>
      </c>
      <c r="B322" s="38" t="s">
        <v>213</v>
      </c>
      <c r="C322" s="13" t="s">
        <v>639</v>
      </c>
      <c r="D322" s="14">
        <v>3074374.7</v>
      </c>
      <c r="E322" s="39">
        <v>1439887.38</v>
      </c>
      <c r="F322" s="40">
        <f t="shared" si="4"/>
        <v>1634487.3200000003</v>
      </c>
    </row>
    <row r="323" spans="1:6" ht="33.75" x14ac:dyDescent="0.2">
      <c r="A323" s="12" t="s">
        <v>216</v>
      </c>
      <c r="B323" s="38" t="s">
        <v>213</v>
      </c>
      <c r="C323" s="13" t="s">
        <v>640</v>
      </c>
      <c r="D323" s="14">
        <v>3065703.18</v>
      </c>
      <c r="E323" s="39">
        <v>1431215.86</v>
      </c>
      <c r="F323" s="40">
        <f t="shared" si="4"/>
        <v>1634487.32</v>
      </c>
    </row>
    <row r="324" spans="1:6" x14ac:dyDescent="0.2">
      <c r="A324" s="12" t="s">
        <v>221</v>
      </c>
      <c r="B324" s="38" t="s">
        <v>213</v>
      </c>
      <c r="C324" s="13" t="s">
        <v>641</v>
      </c>
      <c r="D324" s="14">
        <v>3065703.18</v>
      </c>
      <c r="E324" s="39">
        <v>1431215.86</v>
      </c>
      <c r="F324" s="40">
        <f t="shared" si="4"/>
        <v>1634487.32</v>
      </c>
    </row>
    <row r="325" spans="1:6" x14ac:dyDescent="0.2">
      <c r="A325" s="12" t="s">
        <v>222</v>
      </c>
      <c r="B325" s="38" t="s">
        <v>213</v>
      </c>
      <c r="C325" s="13" t="s">
        <v>642</v>
      </c>
      <c r="D325" s="14">
        <v>2155714.9700000002</v>
      </c>
      <c r="E325" s="39">
        <v>1040917.51</v>
      </c>
      <c r="F325" s="40">
        <f t="shared" si="4"/>
        <v>1114797.4600000002</v>
      </c>
    </row>
    <row r="326" spans="1:6" ht="22.5" x14ac:dyDescent="0.2">
      <c r="A326" s="12" t="s">
        <v>223</v>
      </c>
      <c r="B326" s="38" t="s">
        <v>213</v>
      </c>
      <c r="C326" s="13" t="s">
        <v>643</v>
      </c>
      <c r="D326" s="14">
        <v>305055.63</v>
      </c>
      <c r="E326" s="39">
        <v>101723</v>
      </c>
      <c r="F326" s="40">
        <f t="shared" si="4"/>
        <v>203332.63</v>
      </c>
    </row>
    <row r="327" spans="1:6" ht="22.5" x14ac:dyDescent="0.2">
      <c r="A327" s="12" t="s">
        <v>225</v>
      </c>
      <c r="B327" s="38" t="s">
        <v>213</v>
      </c>
      <c r="C327" s="13" t="s">
        <v>644</v>
      </c>
      <c r="D327" s="14">
        <v>604932.57999999996</v>
      </c>
      <c r="E327" s="39">
        <v>288575.34999999998</v>
      </c>
      <c r="F327" s="40">
        <f t="shared" si="4"/>
        <v>316357.23</v>
      </c>
    </row>
    <row r="328" spans="1:6" x14ac:dyDescent="0.2">
      <c r="A328" s="12" t="s">
        <v>231</v>
      </c>
      <c r="B328" s="38" t="s">
        <v>213</v>
      </c>
      <c r="C328" s="13" t="s">
        <v>645</v>
      </c>
      <c r="D328" s="14">
        <v>8671.52</v>
      </c>
      <c r="E328" s="39">
        <v>8671.52</v>
      </c>
      <c r="F328" s="40" t="str">
        <f t="shared" si="4"/>
        <v>-</v>
      </c>
    </row>
    <row r="329" spans="1:6" x14ac:dyDescent="0.2">
      <c r="A329" s="12" t="s">
        <v>232</v>
      </c>
      <c r="B329" s="38" t="s">
        <v>213</v>
      </c>
      <c r="C329" s="13" t="s">
        <v>646</v>
      </c>
      <c r="D329" s="14">
        <v>8671.52</v>
      </c>
      <c r="E329" s="39">
        <v>8671.52</v>
      </c>
      <c r="F329" s="40" t="str">
        <f t="shared" si="4"/>
        <v>-</v>
      </c>
    </row>
    <row r="330" spans="1:6" ht="22.5" x14ac:dyDescent="0.2">
      <c r="A330" s="12" t="s">
        <v>233</v>
      </c>
      <c r="B330" s="38" t="s">
        <v>213</v>
      </c>
      <c r="C330" s="13" t="s">
        <v>647</v>
      </c>
      <c r="D330" s="14">
        <v>8671.52</v>
      </c>
      <c r="E330" s="39">
        <v>8671.52</v>
      </c>
      <c r="F330" s="40" t="str">
        <f t="shared" si="4"/>
        <v>-</v>
      </c>
    </row>
    <row r="331" spans="1:6" ht="33.75" x14ac:dyDescent="0.2">
      <c r="A331" s="12" t="s">
        <v>324</v>
      </c>
      <c r="B331" s="38" t="s">
        <v>213</v>
      </c>
      <c r="C331" s="13" t="s">
        <v>648</v>
      </c>
      <c r="D331" s="14">
        <v>274200</v>
      </c>
      <c r="E331" s="39">
        <v>175733.3</v>
      </c>
      <c r="F331" s="40">
        <f t="shared" si="4"/>
        <v>98466.700000000012</v>
      </c>
    </row>
    <row r="332" spans="1:6" ht="33.75" x14ac:dyDescent="0.2">
      <c r="A332" s="12" t="s">
        <v>216</v>
      </c>
      <c r="B332" s="38" t="s">
        <v>213</v>
      </c>
      <c r="C332" s="13" t="s">
        <v>649</v>
      </c>
      <c r="D332" s="14">
        <v>274200</v>
      </c>
      <c r="E332" s="39">
        <v>175733.3</v>
      </c>
      <c r="F332" s="40">
        <f t="shared" si="4"/>
        <v>98466.700000000012</v>
      </c>
    </row>
    <row r="333" spans="1:6" x14ac:dyDescent="0.2">
      <c r="A333" s="12" t="s">
        <v>221</v>
      </c>
      <c r="B333" s="38" t="s">
        <v>213</v>
      </c>
      <c r="C333" s="13" t="s">
        <v>650</v>
      </c>
      <c r="D333" s="14">
        <v>274200</v>
      </c>
      <c r="E333" s="39">
        <v>175733.3</v>
      </c>
      <c r="F333" s="40">
        <f t="shared" si="4"/>
        <v>98466.700000000012</v>
      </c>
    </row>
    <row r="334" spans="1:6" x14ac:dyDescent="0.2">
      <c r="A334" s="12" t="s">
        <v>222</v>
      </c>
      <c r="B334" s="38" t="s">
        <v>213</v>
      </c>
      <c r="C334" s="13" t="s">
        <v>651</v>
      </c>
      <c r="D334" s="14">
        <v>210600</v>
      </c>
      <c r="E334" s="39">
        <v>140400</v>
      </c>
      <c r="F334" s="40">
        <f t="shared" si="4"/>
        <v>70200</v>
      </c>
    </row>
    <row r="335" spans="1:6" ht="22.5" x14ac:dyDescent="0.2">
      <c r="A335" s="12" t="s">
        <v>225</v>
      </c>
      <c r="B335" s="38" t="s">
        <v>213</v>
      </c>
      <c r="C335" s="13" t="s">
        <v>652</v>
      </c>
      <c r="D335" s="14">
        <v>63600</v>
      </c>
      <c r="E335" s="39">
        <v>35333.300000000003</v>
      </c>
      <c r="F335" s="40">
        <f t="shared" ref="F335:F398" si="5">IF(OR(D335="-",IF(E335="-",0,E335)&gt;=IF(D335="-",0,D335)),"-",IF(D335="-",0,D335)-IF(E335="-",0,E335))</f>
        <v>28266.699999999997</v>
      </c>
    </row>
    <row r="336" spans="1:6" x14ac:dyDescent="0.2">
      <c r="A336" s="26" t="s">
        <v>267</v>
      </c>
      <c r="B336" s="27" t="s">
        <v>213</v>
      </c>
      <c r="C336" s="28" t="s">
        <v>653</v>
      </c>
      <c r="D336" s="29">
        <v>8500</v>
      </c>
      <c r="E336" s="30">
        <v>6800</v>
      </c>
      <c r="F336" s="31">
        <f t="shared" si="5"/>
        <v>1700</v>
      </c>
    </row>
    <row r="337" spans="1:6" x14ac:dyDescent="0.2">
      <c r="A337" s="26" t="s">
        <v>269</v>
      </c>
      <c r="B337" s="27" t="s">
        <v>213</v>
      </c>
      <c r="C337" s="28" t="s">
        <v>654</v>
      </c>
      <c r="D337" s="29">
        <v>8500</v>
      </c>
      <c r="E337" s="30">
        <v>6800</v>
      </c>
      <c r="F337" s="31">
        <f t="shared" si="5"/>
        <v>1700</v>
      </c>
    </row>
    <row r="338" spans="1:6" x14ac:dyDescent="0.2">
      <c r="A338" s="26" t="s">
        <v>313</v>
      </c>
      <c r="B338" s="27" t="s">
        <v>213</v>
      </c>
      <c r="C338" s="28" t="s">
        <v>655</v>
      </c>
      <c r="D338" s="29">
        <v>8500</v>
      </c>
      <c r="E338" s="30">
        <v>6800</v>
      </c>
      <c r="F338" s="31">
        <f t="shared" si="5"/>
        <v>1700</v>
      </c>
    </row>
    <row r="339" spans="1:6" x14ac:dyDescent="0.2">
      <c r="A339" s="26" t="s">
        <v>315</v>
      </c>
      <c r="B339" s="27" t="s">
        <v>213</v>
      </c>
      <c r="C339" s="28" t="s">
        <v>656</v>
      </c>
      <c r="D339" s="29">
        <v>8500</v>
      </c>
      <c r="E339" s="30">
        <v>6800</v>
      </c>
      <c r="F339" s="31">
        <f t="shared" si="5"/>
        <v>1700</v>
      </c>
    </row>
    <row r="340" spans="1:6" x14ac:dyDescent="0.2">
      <c r="A340" s="12" t="s">
        <v>333</v>
      </c>
      <c r="B340" s="38" t="s">
        <v>213</v>
      </c>
      <c r="C340" s="13" t="s">
        <v>657</v>
      </c>
      <c r="D340" s="14">
        <v>8500</v>
      </c>
      <c r="E340" s="39">
        <v>6800</v>
      </c>
      <c r="F340" s="40">
        <f t="shared" si="5"/>
        <v>1700</v>
      </c>
    </row>
    <row r="341" spans="1:6" x14ac:dyDescent="0.2">
      <c r="A341" s="12" t="s">
        <v>226</v>
      </c>
      <c r="B341" s="38" t="s">
        <v>213</v>
      </c>
      <c r="C341" s="13" t="s">
        <v>658</v>
      </c>
      <c r="D341" s="14">
        <v>8500</v>
      </c>
      <c r="E341" s="39">
        <v>6800</v>
      </c>
      <c r="F341" s="40">
        <f t="shared" si="5"/>
        <v>1700</v>
      </c>
    </row>
    <row r="342" spans="1:6" x14ac:dyDescent="0.2">
      <c r="A342" s="12" t="s">
        <v>227</v>
      </c>
      <c r="B342" s="38" t="s">
        <v>213</v>
      </c>
      <c r="C342" s="13" t="s">
        <v>659</v>
      </c>
      <c r="D342" s="14">
        <v>8500</v>
      </c>
      <c r="E342" s="39">
        <v>6800</v>
      </c>
      <c r="F342" s="40">
        <f t="shared" si="5"/>
        <v>1700</v>
      </c>
    </row>
    <row r="343" spans="1:6" x14ac:dyDescent="0.2">
      <c r="A343" s="12" t="s">
        <v>229</v>
      </c>
      <c r="B343" s="38" t="s">
        <v>213</v>
      </c>
      <c r="C343" s="13" t="s">
        <v>660</v>
      </c>
      <c r="D343" s="14">
        <v>8500</v>
      </c>
      <c r="E343" s="39">
        <v>6800</v>
      </c>
      <c r="F343" s="40">
        <f t="shared" si="5"/>
        <v>1700</v>
      </c>
    </row>
    <row r="344" spans="1:6" ht="22.5" x14ac:dyDescent="0.2">
      <c r="A344" s="26" t="s">
        <v>661</v>
      </c>
      <c r="B344" s="27" t="s">
        <v>213</v>
      </c>
      <c r="C344" s="28" t="s">
        <v>662</v>
      </c>
      <c r="D344" s="29">
        <v>246433753.56</v>
      </c>
      <c r="E344" s="30">
        <v>130977883.98</v>
      </c>
      <c r="F344" s="31">
        <f t="shared" si="5"/>
        <v>115455869.58</v>
      </c>
    </row>
    <row r="345" spans="1:6" x14ac:dyDescent="0.2">
      <c r="A345" s="26" t="s">
        <v>267</v>
      </c>
      <c r="B345" s="27" t="s">
        <v>213</v>
      </c>
      <c r="C345" s="28" t="s">
        <v>663</v>
      </c>
      <c r="D345" s="29">
        <v>424616.48</v>
      </c>
      <c r="E345" s="30">
        <v>76810</v>
      </c>
      <c r="F345" s="31">
        <f t="shared" si="5"/>
        <v>347806.48</v>
      </c>
    </row>
    <row r="346" spans="1:6" x14ac:dyDescent="0.2">
      <c r="A346" s="26" t="s">
        <v>269</v>
      </c>
      <c r="B346" s="27" t="s">
        <v>213</v>
      </c>
      <c r="C346" s="28" t="s">
        <v>664</v>
      </c>
      <c r="D346" s="29">
        <v>3016.48</v>
      </c>
      <c r="E346" s="30" t="s">
        <v>28</v>
      </c>
      <c r="F346" s="31">
        <f t="shared" si="5"/>
        <v>3016.48</v>
      </c>
    </row>
    <row r="347" spans="1:6" x14ac:dyDescent="0.2">
      <c r="A347" s="26" t="s">
        <v>609</v>
      </c>
      <c r="B347" s="27" t="s">
        <v>213</v>
      </c>
      <c r="C347" s="28" t="s">
        <v>665</v>
      </c>
      <c r="D347" s="29">
        <v>3016.48</v>
      </c>
      <c r="E347" s="30" t="s">
        <v>28</v>
      </c>
      <c r="F347" s="31">
        <f t="shared" si="5"/>
        <v>3016.48</v>
      </c>
    </row>
    <row r="348" spans="1:6" x14ac:dyDescent="0.2">
      <c r="A348" s="26" t="s">
        <v>611</v>
      </c>
      <c r="B348" s="27" t="s">
        <v>213</v>
      </c>
      <c r="C348" s="28" t="s">
        <v>666</v>
      </c>
      <c r="D348" s="29">
        <v>3016.48</v>
      </c>
      <c r="E348" s="30" t="s">
        <v>28</v>
      </c>
      <c r="F348" s="31">
        <f t="shared" si="5"/>
        <v>3016.48</v>
      </c>
    </row>
    <row r="349" spans="1:6" x14ac:dyDescent="0.2">
      <c r="A349" s="12" t="s">
        <v>333</v>
      </c>
      <c r="B349" s="38" t="s">
        <v>213</v>
      </c>
      <c r="C349" s="13" t="s">
        <v>667</v>
      </c>
      <c r="D349" s="14">
        <v>3016.48</v>
      </c>
      <c r="E349" s="39" t="s">
        <v>28</v>
      </c>
      <c r="F349" s="40">
        <f t="shared" si="5"/>
        <v>3016.48</v>
      </c>
    </row>
    <row r="350" spans="1:6" x14ac:dyDescent="0.2">
      <c r="A350" s="12" t="s">
        <v>226</v>
      </c>
      <c r="B350" s="38" t="s">
        <v>213</v>
      </c>
      <c r="C350" s="13" t="s">
        <v>668</v>
      </c>
      <c r="D350" s="14">
        <v>3016.48</v>
      </c>
      <c r="E350" s="39" t="s">
        <v>28</v>
      </c>
      <c r="F350" s="40">
        <f t="shared" si="5"/>
        <v>3016.48</v>
      </c>
    </row>
    <row r="351" spans="1:6" x14ac:dyDescent="0.2">
      <c r="A351" s="12" t="s">
        <v>227</v>
      </c>
      <c r="B351" s="38" t="s">
        <v>213</v>
      </c>
      <c r="C351" s="13" t="s">
        <v>669</v>
      </c>
      <c r="D351" s="14">
        <v>3016.48</v>
      </c>
      <c r="E351" s="39" t="s">
        <v>28</v>
      </c>
      <c r="F351" s="40">
        <f t="shared" si="5"/>
        <v>3016.48</v>
      </c>
    </row>
    <row r="352" spans="1:6" x14ac:dyDescent="0.2">
      <c r="A352" s="12" t="s">
        <v>229</v>
      </c>
      <c r="B352" s="38" t="s">
        <v>213</v>
      </c>
      <c r="C352" s="13" t="s">
        <v>670</v>
      </c>
      <c r="D352" s="14">
        <v>3016.48</v>
      </c>
      <c r="E352" s="39" t="s">
        <v>28</v>
      </c>
      <c r="F352" s="40">
        <f t="shared" si="5"/>
        <v>3016.48</v>
      </c>
    </row>
    <row r="353" spans="1:6" x14ac:dyDescent="0.2">
      <c r="A353" s="26" t="s">
        <v>270</v>
      </c>
      <c r="B353" s="27" t="s">
        <v>213</v>
      </c>
      <c r="C353" s="28" t="s">
        <v>671</v>
      </c>
      <c r="D353" s="29">
        <v>421600</v>
      </c>
      <c r="E353" s="30">
        <v>76810</v>
      </c>
      <c r="F353" s="31">
        <f t="shared" si="5"/>
        <v>344790</v>
      </c>
    </row>
    <row r="354" spans="1:6" ht="22.5" x14ac:dyDescent="0.2">
      <c r="A354" s="26" t="s">
        <v>672</v>
      </c>
      <c r="B354" s="27" t="s">
        <v>213</v>
      </c>
      <c r="C354" s="28" t="s">
        <v>673</v>
      </c>
      <c r="D354" s="29">
        <v>421600</v>
      </c>
      <c r="E354" s="30">
        <v>76810</v>
      </c>
      <c r="F354" s="31">
        <f t="shared" si="5"/>
        <v>344790</v>
      </c>
    </row>
    <row r="355" spans="1:6" x14ac:dyDescent="0.2">
      <c r="A355" s="12" t="s">
        <v>674</v>
      </c>
      <c r="B355" s="38" t="s">
        <v>213</v>
      </c>
      <c r="C355" s="13" t="s">
        <v>675</v>
      </c>
      <c r="D355" s="14">
        <v>421600</v>
      </c>
      <c r="E355" s="39">
        <v>76810</v>
      </c>
      <c r="F355" s="40">
        <f t="shared" si="5"/>
        <v>344790</v>
      </c>
    </row>
    <row r="356" spans="1:6" x14ac:dyDescent="0.2">
      <c r="A356" s="12" t="s">
        <v>226</v>
      </c>
      <c r="B356" s="38" t="s">
        <v>213</v>
      </c>
      <c r="C356" s="13" t="s">
        <v>676</v>
      </c>
      <c r="D356" s="14">
        <v>421600</v>
      </c>
      <c r="E356" s="39">
        <v>76810</v>
      </c>
      <c r="F356" s="40">
        <f t="shared" si="5"/>
        <v>344790</v>
      </c>
    </row>
    <row r="357" spans="1:6" x14ac:dyDescent="0.2">
      <c r="A357" s="12" t="s">
        <v>227</v>
      </c>
      <c r="B357" s="38" t="s">
        <v>213</v>
      </c>
      <c r="C357" s="13" t="s">
        <v>677</v>
      </c>
      <c r="D357" s="14">
        <v>421600</v>
      </c>
      <c r="E357" s="39">
        <v>76810</v>
      </c>
      <c r="F357" s="40">
        <f t="shared" si="5"/>
        <v>344790</v>
      </c>
    </row>
    <row r="358" spans="1:6" x14ac:dyDescent="0.2">
      <c r="A358" s="12" t="s">
        <v>229</v>
      </c>
      <c r="B358" s="38" t="s">
        <v>213</v>
      </c>
      <c r="C358" s="13" t="s">
        <v>678</v>
      </c>
      <c r="D358" s="14">
        <v>421600</v>
      </c>
      <c r="E358" s="39">
        <v>76810</v>
      </c>
      <c r="F358" s="40">
        <f t="shared" si="5"/>
        <v>344790</v>
      </c>
    </row>
    <row r="359" spans="1:6" x14ac:dyDescent="0.2">
      <c r="A359" s="26" t="s">
        <v>271</v>
      </c>
      <c r="B359" s="27" t="s">
        <v>213</v>
      </c>
      <c r="C359" s="28" t="s">
        <v>679</v>
      </c>
      <c r="D359" s="29">
        <v>245566457.08000001</v>
      </c>
      <c r="E359" s="30">
        <v>130753420.98</v>
      </c>
      <c r="F359" s="31">
        <f t="shared" si="5"/>
        <v>114813036.10000001</v>
      </c>
    </row>
    <row r="360" spans="1:6" x14ac:dyDescent="0.2">
      <c r="A360" s="26" t="s">
        <v>276</v>
      </c>
      <c r="B360" s="27" t="s">
        <v>213</v>
      </c>
      <c r="C360" s="28" t="s">
        <v>680</v>
      </c>
      <c r="D360" s="29">
        <v>236907071.44</v>
      </c>
      <c r="E360" s="30">
        <v>128050491.7</v>
      </c>
      <c r="F360" s="31">
        <f t="shared" si="5"/>
        <v>108856579.73999999</v>
      </c>
    </row>
    <row r="361" spans="1:6" x14ac:dyDescent="0.2">
      <c r="A361" s="26" t="s">
        <v>609</v>
      </c>
      <c r="B361" s="27" t="s">
        <v>213</v>
      </c>
      <c r="C361" s="28" t="s">
        <v>681</v>
      </c>
      <c r="D361" s="29">
        <v>236907071.44</v>
      </c>
      <c r="E361" s="30">
        <v>128050491.7</v>
      </c>
      <c r="F361" s="31">
        <f t="shared" si="5"/>
        <v>108856579.73999999</v>
      </c>
    </row>
    <row r="362" spans="1:6" x14ac:dyDescent="0.2">
      <c r="A362" s="26" t="s">
        <v>611</v>
      </c>
      <c r="B362" s="27" t="s">
        <v>213</v>
      </c>
      <c r="C362" s="28" t="s">
        <v>682</v>
      </c>
      <c r="D362" s="29">
        <v>236907071.44</v>
      </c>
      <c r="E362" s="30">
        <v>128050491.7</v>
      </c>
      <c r="F362" s="31">
        <f t="shared" si="5"/>
        <v>108856579.73999999</v>
      </c>
    </row>
    <row r="363" spans="1:6" ht="33.75" x14ac:dyDescent="0.2">
      <c r="A363" s="12" t="s">
        <v>683</v>
      </c>
      <c r="B363" s="38" t="s">
        <v>213</v>
      </c>
      <c r="C363" s="13" t="s">
        <v>684</v>
      </c>
      <c r="D363" s="14">
        <v>31531982.43</v>
      </c>
      <c r="E363" s="39">
        <v>20935130</v>
      </c>
      <c r="F363" s="40">
        <f t="shared" si="5"/>
        <v>10596852.43</v>
      </c>
    </row>
    <row r="364" spans="1:6" ht="22.5" x14ac:dyDescent="0.2">
      <c r="A364" s="12" t="s">
        <v>272</v>
      </c>
      <c r="B364" s="38" t="s">
        <v>213</v>
      </c>
      <c r="C364" s="13" t="s">
        <v>685</v>
      </c>
      <c r="D364" s="14">
        <v>31531982.43</v>
      </c>
      <c r="E364" s="39">
        <v>20935130</v>
      </c>
      <c r="F364" s="40">
        <f t="shared" si="5"/>
        <v>10596852.43</v>
      </c>
    </row>
    <row r="365" spans="1:6" x14ac:dyDescent="0.2">
      <c r="A365" s="12" t="s">
        <v>273</v>
      </c>
      <c r="B365" s="38" t="s">
        <v>213</v>
      </c>
      <c r="C365" s="13" t="s">
        <v>686</v>
      </c>
      <c r="D365" s="14">
        <v>31531982.43</v>
      </c>
      <c r="E365" s="39">
        <v>20935130</v>
      </c>
      <c r="F365" s="40">
        <f t="shared" si="5"/>
        <v>10596852.43</v>
      </c>
    </row>
    <row r="366" spans="1:6" ht="33.75" x14ac:dyDescent="0.2">
      <c r="A366" s="12" t="s">
        <v>274</v>
      </c>
      <c r="B366" s="38" t="s">
        <v>213</v>
      </c>
      <c r="C366" s="13" t="s">
        <v>687</v>
      </c>
      <c r="D366" s="14">
        <v>30596852.43</v>
      </c>
      <c r="E366" s="39">
        <v>20000000</v>
      </c>
      <c r="F366" s="40">
        <f t="shared" si="5"/>
        <v>10596852.43</v>
      </c>
    </row>
    <row r="367" spans="1:6" x14ac:dyDescent="0.2">
      <c r="A367" s="12" t="s">
        <v>275</v>
      </c>
      <c r="B367" s="38" t="s">
        <v>213</v>
      </c>
      <c r="C367" s="13" t="s">
        <v>688</v>
      </c>
      <c r="D367" s="14">
        <v>935130</v>
      </c>
      <c r="E367" s="39">
        <v>935130</v>
      </c>
      <c r="F367" s="40" t="str">
        <f t="shared" si="5"/>
        <v>-</v>
      </c>
    </row>
    <row r="368" spans="1:6" ht="33.75" x14ac:dyDescent="0.2">
      <c r="A368" s="12" t="s">
        <v>689</v>
      </c>
      <c r="B368" s="38" t="s">
        <v>213</v>
      </c>
      <c r="C368" s="13" t="s">
        <v>690</v>
      </c>
      <c r="D368" s="14">
        <v>11900300</v>
      </c>
      <c r="E368" s="39">
        <v>5289028</v>
      </c>
      <c r="F368" s="40">
        <f t="shared" si="5"/>
        <v>6611272</v>
      </c>
    </row>
    <row r="369" spans="1:6" ht="22.5" x14ac:dyDescent="0.2">
      <c r="A369" s="12" t="s">
        <v>272</v>
      </c>
      <c r="B369" s="38" t="s">
        <v>213</v>
      </c>
      <c r="C369" s="13" t="s">
        <v>691</v>
      </c>
      <c r="D369" s="14">
        <v>11900300</v>
      </c>
      <c r="E369" s="39">
        <v>5289028</v>
      </c>
      <c r="F369" s="40">
        <f t="shared" si="5"/>
        <v>6611272</v>
      </c>
    </row>
    <row r="370" spans="1:6" x14ac:dyDescent="0.2">
      <c r="A370" s="12" t="s">
        <v>273</v>
      </c>
      <c r="B370" s="38" t="s">
        <v>213</v>
      </c>
      <c r="C370" s="13" t="s">
        <v>692</v>
      </c>
      <c r="D370" s="14">
        <v>11900300</v>
      </c>
      <c r="E370" s="39">
        <v>5289028</v>
      </c>
      <c r="F370" s="40">
        <f t="shared" si="5"/>
        <v>6611272</v>
      </c>
    </row>
    <row r="371" spans="1:6" ht="33.75" x14ac:dyDescent="0.2">
      <c r="A371" s="12" t="s">
        <v>274</v>
      </c>
      <c r="B371" s="38" t="s">
        <v>213</v>
      </c>
      <c r="C371" s="13" t="s">
        <v>693</v>
      </c>
      <c r="D371" s="14">
        <v>11900300</v>
      </c>
      <c r="E371" s="39">
        <v>5289028</v>
      </c>
      <c r="F371" s="40">
        <f t="shared" si="5"/>
        <v>6611272</v>
      </c>
    </row>
    <row r="372" spans="1:6" x14ac:dyDescent="0.2">
      <c r="A372" s="12" t="s">
        <v>694</v>
      </c>
      <c r="B372" s="38" t="s">
        <v>213</v>
      </c>
      <c r="C372" s="13" t="s">
        <v>695</v>
      </c>
      <c r="D372" s="14">
        <v>179162200.63</v>
      </c>
      <c r="E372" s="39">
        <v>100000000</v>
      </c>
      <c r="F372" s="40">
        <f t="shared" si="5"/>
        <v>79162200.629999995</v>
      </c>
    </row>
    <row r="373" spans="1:6" ht="22.5" x14ac:dyDescent="0.2">
      <c r="A373" s="12" t="s">
        <v>272</v>
      </c>
      <c r="B373" s="38" t="s">
        <v>213</v>
      </c>
      <c r="C373" s="13" t="s">
        <v>696</v>
      </c>
      <c r="D373" s="14">
        <v>179162200.63</v>
      </c>
      <c r="E373" s="39">
        <v>100000000</v>
      </c>
      <c r="F373" s="40">
        <f t="shared" si="5"/>
        <v>79162200.629999995</v>
      </c>
    </row>
    <row r="374" spans="1:6" x14ac:dyDescent="0.2">
      <c r="A374" s="12" t="s">
        <v>273</v>
      </c>
      <c r="B374" s="38" t="s">
        <v>213</v>
      </c>
      <c r="C374" s="13" t="s">
        <v>697</v>
      </c>
      <c r="D374" s="14">
        <v>179162200.63</v>
      </c>
      <c r="E374" s="39">
        <v>100000000</v>
      </c>
      <c r="F374" s="40">
        <f t="shared" si="5"/>
        <v>79162200.629999995</v>
      </c>
    </row>
    <row r="375" spans="1:6" ht="33.75" x14ac:dyDescent="0.2">
      <c r="A375" s="12" t="s">
        <v>274</v>
      </c>
      <c r="B375" s="38" t="s">
        <v>213</v>
      </c>
      <c r="C375" s="13" t="s">
        <v>698</v>
      </c>
      <c r="D375" s="14">
        <v>179162200.63</v>
      </c>
      <c r="E375" s="39">
        <v>100000000</v>
      </c>
      <c r="F375" s="40">
        <f t="shared" si="5"/>
        <v>79162200.629999995</v>
      </c>
    </row>
    <row r="376" spans="1:6" x14ac:dyDescent="0.2">
      <c r="A376" s="12" t="s">
        <v>699</v>
      </c>
      <c r="B376" s="38" t="s">
        <v>213</v>
      </c>
      <c r="C376" s="13" t="s">
        <v>700</v>
      </c>
      <c r="D376" s="14">
        <v>421600</v>
      </c>
      <c r="E376" s="39">
        <v>339870</v>
      </c>
      <c r="F376" s="40">
        <f t="shared" si="5"/>
        <v>81730</v>
      </c>
    </row>
    <row r="377" spans="1:6" ht="22.5" x14ac:dyDescent="0.2">
      <c r="A377" s="12" t="s">
        <v>272</v>
      </c>
      <c r="B377" s="38" t="s">
        <v>213</v>
      </c>
      <c r="C377" s="13" t="s">
        <v>701</v>
      </c>
      <c r="D377" s="14">
        <v>421600</v>
      </c>
      <c r="E377" s="39">
        <v>339870</v>
      </c>
      <c r="F377" s="40">
        <f t="shared" si="5"/>
        <v>81730</v>
      </c>
    </row>
    <row r="378" spans="1:6" x14ac:dyDescent="0.2">
      <c r="A378" s="12" t="s">
        <v>273</v>
      </c>
      <c r="B378" s="38" t="s">
        <v>213</v>
      </c>
      <c r="C378" s="13" t="s">
        <v>702</v>
      </c>
      <c r="D378" s="14">
        <v>421600</v>
      </c>
      <c r="E378" s="39">
        <v>339870</v>
      </c>
      <c r="F378" s="40">
        <f t="shared" si="5"/>
        <v>81730</v>
      </c>
    </row>
    <row r="379" spans="1:6" x14ac:dyDescent="0.2">
      <c r="A379" s="12" t="s">
        <v>275</v>
      </c>
      <c r="B379" s="38" t="s">
        <v>213</v>
      </c>
      <c r="C379" s="13" t="s">
        <v>703</v>
      </c>
      <c r="D379" s="14">
        <v>421600</v>
      </c>
      <c r="E379" s="39">
        <v>339870</v>
      </c>
      <c r="F379" s="40">
        <f t="shared" si="5"/>
        <v>81730</v>
      </c>
    </row>
    <row r="380" spans="1:6" x14ac:dyDescent="0.2">
      <c r="A380" s="12" t="s">
        <v>704</v>
      </c>
      <c r="B380" s="38" t="s">
        <v>213</v>
      </c>
      <c r="C380" s="13" t="s">
        <v>705</v>
      </c>
      <c r="D380" s="14">
        <v>10714310</v>
      </c>
      <c r="E380" s="39" t="s">
        <v>28</v>
      </c>
      <c r="F380" s="40">
        <f t="shared" si="5"/>
        <v>10714310</v>
      </c>
    </row>
    <row r="381" spans="1:6" ht="22.5" x14ac:dyDescent="0.2">
      <c r="A381" s="12" t="s">
        <v>272</v>
      </c>
      <c r="B381" s="38" t="s">
        <v>213</v>
      </c>
      <c r="C381" s="13" t="s">
        <v>706</v>
      </c>
      <c r="D381" s="14">
        <v>10714310</v>
      </c>
      <c r="E381" s="39" t="s">
        <v>28</v>
      </c>
      <c r="F381" s="40">
        <f t="shared" si="5"/>
        <v>10714310</v>
      </c>
    </row>
    <row r="382" spans="1:6" x14ac:dyDescent="0.2">
      <c r="A382" s="12" t="s">
        <v>273</v>
      </c>
      <c r="B382" s="38" t="s">
        <v>213</v>
      </c>
      <c r="C382" s="13" t="s">
        <v>707</v>
      </c>
      <c r="D382" s="14">
        <v>10714310</v>
      </c>
      <c r="E382" s="39" t="s">
        <v>28</v>
      </c>
      <c r="F382" s="40">
        <f t="shared" si="5"/>
        <v>10714310</v>
      </c>
    </row>
    <row r="383" spans="1:6" x14ac:dyDescent="0.2">
      <c r="A383" s="12" t="s">
        <v>275</v>
      </c>
      <c r="B383" s="38" t="s">
        <v>213</v>
      </c>
      <c r="C383" s="13" t="s">
        <v>708</v>
      </c>
      <c r="D383" s="14">
        <v>10714310</v>
      </c>
      <c r="E383" s="39" t="s">
        <v>28</v>
      </c>
      <c r="F383" s="40">
        <f t="shared" si="5"/>
        <v>10714310</v>
      </c>
    </row>
    <row r="384" spans="1:6" ht="33.75" x14ac:dyDescent="0.2">
      <c r="A384" s="12" t="s">
        <v>709</v>
      </c>
      <c r="B384" s="38" t="s">
        <v>213</v>
      </c>
      <c r="C384" s="13" t="s">
        <v>710</v>
      </c>
      <c r="D384" s="14">
        <v>112067.64</v>
      </c>
      <c r="E384" s="39" t="s">
        <v>28</v>
      </c>
      <c r="F384" s="40">
        <f t="shared" si="5"/>
        <v>112067.64</v>
      </c>
    </row>
    <row r="385" spans="1:6" ht="22.5" x14ac:dyDescent="0.2">
      <c r="A385" s="12" t="s">
        <v>272</v>
      </c>
      <c r="B385" s="38" t="s">
        <v>213</v>
      </c>
      <c r="C385" s="13" t="s">
        <v>711</v>
      </c>
      <c r="D385" s="14">
        <v>112067.64</v>
      </c>
      <c r="E385" s="39" t="s">
        <v>28</v>
      </c>
      <c r="F385" s="40">
        <f t="shared" si="5"/>
        <v>112067.64</v>
      </c>
    </row>
    <row r="386" spans="1:6" x14ac:dyDescent="0.2">
      <c r="A386" s="12" t="s">
        <v>273</v>
      </c>
      <c r="B386" s="38" t="s">
        <v>213</v>
      </c>
      <c r="C386" s="13" t="s">
        <v>712</v>
      </c>
      <c r="D386" s="14">
        <v>112067.64</v>
      </c>
      <c r="E386" s="39" t="s">
        <v>28</v>
      </c>
      <c r="F386" s="40">
        <f t="shared" si="5"/>
        <v>112067.64</v>
      </c>
    </row>
    <row r="387" spans="1:6" x14ac:dyDescent="0.2">
      <c r="A387" s="12" t="s">
        <v>275</v>
      </c>
      <c r="B387" s="38" t="s">
        <v>213</v>
      </c>
      <c r="C387" s="13" t="s">
        <v>713</v>
      </c>
      <c r="D387" s="14">
        <v>112067.64</v>
      </c>
      <c r="E387" s="39" t="s">
        <v>28</v>
      </c>
      <c r="F387" s="40">
        <f t="shared" si="5"/>
        <v>112067.64</v>
      </c>
    </row>
    <row r="388" spans="1:6" ht="45" x14ac:dyDescent="0.2">
      <c r="A388" s="50" t="s">
        <v>714</v>
      </c>
      <c r="B388" s="38" t="s">
        <v>213</v>
      </c>
      <c r="C388" s="13" t="s">
        <v>715</v>
      </c>
      <c r="D388" s="14">
        <v>1486463.86</v>
      </c>
      <c r="E388" s="39">
        <v>1486463.7</v>
      </c>
      <c r="F388" s="40">
        <f t="shared" si="5"/>
        <v>0.16000000014901161</v>
      </c>
    </row>
    <row r="389" spans="1:6" ht="22.5" x14ac:dyDescent="0.2">
      <c r="A389" s="12" t="s">
        <v>272</v>
      </c>
      <c r="B389" s="38" t="s">
        <v>213</v>
      </c>
      <c r="C389" s="13" t="s">
        <v>716</v>
      </c>
      <c r="D389" s="14">
        <v>1486463.86</v>
      </c>
      <c r="E389" s="39">
        <v>1486463.7</v>
      </c>
      <c r="F389" s="40">
        <f t="shared" si="5"/>
        <v>0.16000000014901161</v>
      </c>
    </row>
    <row r="390" spans="1:6" x14ac:dyDescent="0.2">
      <c r="A390" s="12" t="s">
        <v>273</v>
      </c>
      <c r="B390" s="38" t="s">
        <v>213</v>
      </c>
      <c r="C390" s="13" t="s">
        <v>717</v>
      </c>
      <c r="D390" s="14">
        <v>1486463.86</v>
      </c>
      <c r="E390" s="39">
        <v>1486463.7</v>
      </c>
      <c r="F390" s="40">
        <f t="shared" si="5"/>
        <v>0.16000000014901161</v>
      </c>
    </row>
    <row r="391" spans="1:6" x14ac:dyDescent="0.2">
      <c r="A391" s="12" t="s">
        <v>275</v>
      </c>
      <c r="B391" s="38" t="s">
        <v>213</v>
      </c>
      <c r="C391" s="13" t="s">
        <v>718</v>
      </c>
      <c r="D391" s="14">
        <v>1486463.86</v>
      </c>
      <c r="E391" s="39">
        <v>1486463.7</v>
      </c>
      <c r="F391" s="40">
        <f t="shared" si="5"/>
        <v>0.16000000014901161</v>
      </c>
    </row>
    <row r="392" spans="1:6" ht="45" x14ac:dyDescent="0.2">
      <c r="A392" s="50" t="s">
        <v>719</v>
      </c>
      <c r="B392" s="38" t="s">
        <v>213</v>
      </c>
      <c r="C392" s="13" t="s">
        <v>720</v>
      </c>
      <c r="D392" s="14">
        <v>1258605.8799999999</v>
      </c>
      <c r="E392" s="39" t="s">
        <v>28</v>
      </c>
      <c r="F392" s="40">
        <f t="shared" si="5"/>
        <v>1258605.8799999999</v>
      </c>
    </row>
    <row r="393" spans="1:6" ht="22.5" x14ac:dyDescent="0.2">
      <c r="A393" s="12" t="s">
        <v>272</v>
      </c>
      <c r="B393" s="38" t="s">
        <v>213</v>
      </c>
      <c r="C393" s="13" t="s">
        <v>721</v>
      </c>
      <c r="D393" s="14">
        <v>1258605.8799999999</v>
      </c>
      <c r="E393" s="39" t="s">
        <v>28</v>
      </c>
      <c r="F393" s="40">
        <f t="shared" si="5"/>
        <v>1258605.8799999999</v>
      </c>
    </row>
    <row r="394" spans="1:6" x14ac:dyDescent="0.2">
      <c r="A394" s="12" t="s">
        <v>273</v>
      </c>
      <c r="B394" s="38" t="s">
        <v>213</v>
      </c>
      <c r="C394" s="13" t="s">
        <v>722</v>
      </c>
      <c r="D394" s="14">
        <v>1258605.8799999999</v>
      </c>
      <c r="E394" s="39" t="s">
        <v>28</v>
      </c>
      <c r="F394" s="40">
        <f t="shared" si="5"/>
        <v>1258605.8799999999</v>
      </c>
    </row>
    <row r="395" spans="1:6" x14ac:dyDescent="0.2">
      <c r="A395" s="12" t="s">
        <v>275</v>
      </c>
      <c r="B395" s="38" t="s">
        <v>213</v>
      </c>
      <c r="C395" s="13" t="s">
        <v>723</v>
      </c>
      <c r="D395" s="14">
        <v>1258605.8799999999</v>
      </c>
      <c r="E395" s="39" t="s">
        <v>28</v>
      </c>
      <c r="F395" s="40">
        <f t="shared" si="5"/>
        <v>1258605.8799999999</v>
      </c>
    </row>
    <row r="396" spans="1:6" ht="33.75" x14ac:dyDescent="0.2">
      <c r="A396" s="12" t="s">
        <v>947</v>
      </c>
      <c r="B396" s="38" t="s">
        <v>213</v>
      </c>
      <c r="C396" s="13" t="s">
        <v>948</v>
      </c>
      <c r="D396" s="14">
        <v>271609</v>
      </c>
      <c r="E396" s="39" t="s">
        <v>28</v>
      </c>
      <c r="F396" s="40">
        <f t="shared" si="5"/>
        <v>271609</v>
      </c>
    </row>
    <row r="397" spans="1:6" ht="22.5" x14ac:dyDescent="0.2">
      <c r="A397" s="12" t="s">
        <v>272</v>
      </c>
      <c r="B397" s="38" t="s">
        <v>213</v>
      </c>
      <c r="C397" s="13" t="s">
        <v>949</v>
      </c>
      <c r="D397" s="14">
        <v>271609</v>
      </c>
      <c r="E397" s="39" t="s">
        <v>28</v>
      </c>
      <c r="F397" s="40">
        <f t="shared" si="5"/>
        <v>271609</v>
      </c>
    </row>
    <row r="398" spans="1:6" x14ac:dyDescent="0.2">
      <c r="A398" s="12" t="s">
        <v>273</v>
      </c>
      <c r="B398" s="38" t="s">
        <v>213</v>
      </c>
      <c r="C398" s="13" t="s">
        <v>950</v>
      </c>
      <c r="D398" s="14">
        <v>271609</v>
      </c>
      <c r="E398" s="39" t="s">
        <v>28</v>
      </c>
      <c r="F398" s="40">
        <f t="shared" si="5"/>
        <v>271609</v>
      </c>
    </row>
    <row r="399" spans="1:6" x14ac:dyDescent="0.2">
      <c r="A399" s="12" t="s">
        <v>275</v>
      </c>
      <c r="B399" s="38" t="s">
        <v>213</v>
      </c>
      <c r="C399" s="13" t="s">
        <v>951</v>
      </c>
      <c r="D399" s="14">
        <v>271609</v>
      </c>
      <c r="E399" s="39" t="s">
        <v>28</v>
      </c>
      <c r="F399" s="40">
        <f t="shared" ref="F399:F462" si="6">IF(OR(D399="-",IF(E399="-",0,E399)&gt;=IF(D399="-",0,D399)),"-",IF(D399="-",0,D399)-IF(E399="-",0,E399))</f>
        <v>271609</v>
      </c>
    </row>
    <row r="400" spans="1:6" ht="33.75" x14ac:dyDescent="0.2">
      <c r="A400" s="12" t="s">
        <v>742</v>
      </c>
      <c r="B400" s="38" t="s">
        <v>213</v>
      </c>
      <c r="C400" s="13" t="s">
        <v>952</v>
      </c>
      <c r="D400" s="14">
        <v>47932</v>
      </c>
      <c r="E400" s="39" t="s">
        <v>28</v>
      </c>
      <c r="F400" s="40">
        <f t="shared" si="6"/>
        <v>47932</v>
      </c>
    </row>
    <row r="401" spans="1:6" ht="22.5" x14ac:dyDescent="0.2">
      <c r="A401" s="12" t="s">
        <v>272</v>
      </c>
      <c r="B401" s="38" t="s">
        <v>213</v>
      </c>
      <c r="C401" s="13" t="s">
        <v>953</v>
      </c>
      <c r="D401" s="14">
        <v>47932</v>
      </c>
      <c r="E401" s="39" t="s">
        <v>28</v>
      </c>
      <c r="F401" s="40">
        <f t="shared" si="6"/>
        <v>47932</v>
      </c>
    </row>
    <row r="402" spans="1:6" x14ac:dyDescent="0.2">
      <c r="A402" s="12" t="s">
        <v>273</v>
      </c>
      <c r="B402" s="38" t="s">
        <v>213</v>
      </c>
      <c r="C402" s="13" t="s">
        <v>954</v>
      </c>
      <c r="D402" s="14">
        <v>47932</v>
      </c>
      <c r="E402" s="39" t="s">
        <v>28</v>
      </c>
      <c r="F402" s="40">
        <f t="shared" si="6"/>
        <v>47932</v>
      </c>
    </row>
    <row r="403" spans="1:6" x14ac:dyDescent="0.2">
      <c r="A403" s="12" t="s">
        <v>275</v>
      </c>
      <c r="B403" s="38" t="s">
        <v>213</v>
      </c>
      <c r="C403" s="13" t="s">
        <v>955</v>
      </c>
      <c r="D403" s="14">
        <v>47932</v>
      </c>
      <c r="E403" s="39" t="s">
        <v>28</v>
      </c>
      <c r="F403" s="40">
        <f t="shared" si="6"/>
        <v>47932</v>
      </c>
    </row>
    <row r="404" spans="1:6" x14ac:dyDescent="0.2">
      <c r="A404" s="26" t="s">
        <v>277</v>
      </c>
      <c r="B404" s="27" t="s">
        <v>213</v>
      </c>
      <c r="C404" s="28" t="s">
        <v>724</v>
      </c>
      <c r="D404" s="29">
        <v>8659385.6400000006</v>
      </c>
      <c r="E404" s="30">
        <v>2702929.28</v>
      </c>
      <c r="F404" s="31">
        <f t="shared" si="6"/>
        <v>5956456.3600000013</v>
      </c>
    </row>
    <row r="405" spans="1:6" x14ac:dyDescent="0.2">
      <c r="A405" s="26" t="s">
        <v>609</v>
      </c>
      <c r="B405" s="27" t="s">
        <v>213</v>
      </c>
      <c r="C405" s="28" t="s">
        <v>725</v>
      </c>
      <c r="D405" s="29">
        <v>8659385.6400000006</v>
      </c>
      <c r="E405" s="30">
        <v>2702929.28</v>
      </c>
      <c r="F405" s="31">
        <f t="shared" si="6"/>
        <v>5956456.3600000013</v>
      </c>
    </row>
    <row r="406" spans="1:6" x14ac:dyDescent="0.2">
      <c r="A406" s="26" t="s">
        <v>611</v>
      </c>
      <c r="B406" s="27" t="s">
        <v>213</v>
      </c>
      <c r="C406" s="28" t="s">
        <v>726</v>
      </c>
      <c r="D406" s="29">
        <v>8659385.6400000006</v>
      </c>
      <c r="E406" s="30">
        <v>2702929.28</v>
      </c>
      <c r="F406" s="31">
        <f t="shared" si="6"/>
        <v>5956456.3600000013</v>
      </c>
    </row>
    <row r="407" spans="1:6" x14ac:dyDescent="0.2">
      <c r="A407" s="12" t="s">
        <v>333</v>
      </c>
      <c r="B407" s="38" t="s">
        <v>213</v>
      </c>
      <c r="C407" s="13" t="s">
        <v>727</v>
      </c>
      <c r="D407" s="14">
        <v>8266385.6399999997</v>
      </c>
      <c r="E407" s="39">
        <v>2451057.6800000002</v>
      </c>
      <c r="F407" s="40">
        <f t="shared" si="6"/>
        <v>5815327.959999999</v>
      </c>
    </row>
    <row r="408" spans="1:6" ht="33.75" x14ac:dyDescent="0.2">
      <c r="A408" s="12" t="s">
        <v>216</v>
      </c>
      <c r="B408" s="38" t="s">
        <v>213</v>
      </c>
      <c r="C408" s="13" t="s">
        <v>728</v>
      </c>
      <c r="D408" s="14">
        <v>7177143.9100000001</v>
      </c>
      <c r="E408" s="39">
        <v>1917468.31</v>
      </c>
      <c r="F408" s="40">
        <f t="shared" si="6"/>
        <v>5259675.5999999996</v>
      </c>
    </row>
    <row r="409" spans="1:6" x14ac:dyDescent="0.2">
      <c r="A409" s="12" t="s">
        <v>221</v>
      </c>
      <c r="B409" s="38" t="s">
        <v>213</v>
      </c>
      <c r="C409" s="13" t="s">
        <v>729</v>
      </c>
      <c r="D409" s="14">
        <v>7177143.9100000001</v>
      </c>
      <c r="E409" s="39">
        <v>1917468.31</v>
      </c>
      <c r="F409" s="40">
        <f t="shared" si="6"/>
        <v>5259675.5999999996</v>
      </c>
    </row>
    <row r="410" spans="1:6" x14ac:dyDescent="0.2">
      <c r="A410" s="12" t="s">
        <v>222</v>
      </c>
      <c r="B410" s="38" t="s">
        <v>213</v>
      </c>
      <c r="C410" s="13" t="s">
        <v>730</v>
      </c>
      <c r="D410" s="14">
        <v>5349522.16</v>
      </c>
      <c r="E410" s="39">
        <v>1435788.44</v>
      </c>
      <c r="F410" s="40">
        <f t="shared" si="6"/>
        <v>3913733.72</v>
      </c>
    </row>
    <row r="411" spans="1:6" ht="22.5" x14ac:dyDescent="0.2">
      <c r="A411" s="12" t="s">
        <v>223</v>
      </c>
      <c r="B411" s="38" t="s">
        <v>213</v>
      </c>
      <c r="C411" s="13" t="s">
        <v>731</v>
      </c>
      <c r="D411" s="14">
        <v>212065.39</v>
      </c>
      <c r="E411" s="39">
        <v>80000</v>
      </c>
      <c r="F411" s="40">
        <f t="shared" si="6"/>
        <v>132065.39000000001</v>
      </c>
    </row>
    <row r="412" spans="1:6" ht="22.5" x14ac:dyDescent="0.2">
      <c r="A412" s="12" t="s">
        <v>225</v>
      </c>
      <c r="B412" s="38" t="s">
        <v>213</v>
      </c>
      <c r="C412" s="13" t="s">
        <v>732</v>
      </c>
      <c r="D412" s="14">
        <v>1615556.36</v>
      </c>
      <c r="E412" s="39">
        <v>401679.87</v>
      </c>
      <c r="F412" s="40">
        <f t="shared" si="6"/>
        <v>1213876.4900000002</v>
      </c>
    </row>
    <row r="413" spans="1:6" x14ac:dyDescent="0.2">
      <c r="A413" s="12" t="s">
        <v>226</v>
      </c>
      <c r="B413" s="38" t="s">
        <v>213</v>
      </c>
      <c r="C413" s="13" t="s">
        <v>733</v>
      </c>
      <c r="D413" s="14">
        <v>1069015.54</v>
      </c>
      <c r="E413" s="39">
        <v>527503.17000000004</v>
      </c>
      <c r="F413" s="40">
        <f t="shared" si="6"/>
        <v>541512.37</v>
      </c>
    </row>
    <row r="414" spans="1:6" x14ac:dyDescent="0.2">
      <c r="A414" s="12" t="s">
        <v>227</v>
      </c>
      <c r="B414" s="38" t="s">
        <v>213</v>
      </c>
      <c r="C414" s="13" t="s">
        <v>734</v>
      </c>
      <c r="D414" s="14">
        <v>1069015.54</v>
      </c>
      <c r="E414" s="39">
        <v>527503.17000000004</v>
      </c>
      <c r="F414" s="40">
        <f t="shared" si="6"/>
        <v>541512.37</v>
      </c>
    </row>
    <row r="415" spans="1:6" x14ac:dyDescent="0.2">
      <c r="A415" s="12" t="s">
        <v>229</v>
      </c>
      <c r="B415" s="38" t="s">
        <v>213</v>
      </c>
      <c r="C415" s="13" t="s">
        <v>735</v>
      </c>
      <c r="D415" s="14">
        <v>189015.54</v>
      </c>
      <c r="E415" s="39">
        <v>79001.16</v>
      </c>
      <c r="F415" s="40">
        <f t="shared" si="6"/>
        <v>110014.38</v>
      </c>
    </row>
    <row r="416" spans="1:6" x14ac:dyDescent="0.2">
      <c r="A416" s="12" t="s">
        <v>230</v>
      </c>
      <c r="B416" s="38" t="s">
        <v>213</v>
      </c>
      <c r="C416" s="13" t="s">
        <v>736</v>
      </c>
      <c r="D416" s="14">
        <v>880000</v>
      </c>
      <c r="E416" s="39">
        <v>448502.01</v>
      </c>
      <c r="F416" s="40">
        <f t="shared" si="6"/>
        <v>431497.99</v>
      </c>
    </row>
    <row r="417" spans="1:6" x14ac:dyDescent="0.2">
      <c r="A417" s="12" t="s">
        <v>235</v>
      </c>
      <c r="B417" s="38" t="s">
        <v>213</v>
      </c>
      <c r="C417" s="13" t="s">
        <v>956</v>
      </c>
      <c r="D417" s="14">
        <v>20226.189999999999</v>
      </c>
      <c r="E417" s="39">
        <v>6086.2</v>
      </c>
      <c r="F417" s="40">
        <f t="shared" si="6"/>
        <v>14139.989999999998</v>
      </c>
    </row>
    <row r="418" spans="1:6" x14ac:dyDescent="0.2">
      <c r="A418" s="12" t="s">
        <v>236</v>
      </c>
      <c r="B418" s="38" t="s">
        <v>213</v>
      </c>
      <c r="C418" s="13" t="s">
        <v>957</v>
      </c>
      <c r="D418" s="14">
        <v>20226.189999999999</v>
      </c>
      <c r="E418" s="39">
        <v>6086.2</v>
      </c>
      <c r="F418" s="40">
        <f t="shared" si="6"/>
        <v>14139.989999999998</v>
      </c>
    </row>
    <row r="419" spans="1:6" ht="22.5" x14ac:dyDescent="0.2">
      <c r="A419" s="12" t="s">
        <v>237</v>
      </c>
      <c r="B419" s="38" t="s">
        <v>213</v>
      </c>
      <c r="C419" s="13" t="s">
        <v>958</v>
      </c>
      <c r="D419" s="14">
        <v>20226.189999999999</v>
      </c>
      <c r="E419" s="39">
        <v>6086.2</v>
      </c>
      <c r="F419" s="40">
        <f t="shared" si="6"/>
        <v>14139.989999999998</v>
      </c>
    </row>
    <row r="420" spans="1:6" ht="33.75" x14ac:dyDescent="0.2">
      <c r="A420" s="12" t="s">
        <v>689</v>
      </c>
      <c r="B420" s="38" t="s">
        <v>213</v>
      </c>
      <c r="C420" s="13" t="s">
        <v>737</v>
      </c>
      <c r="D420" s="14">
        <v>393000</v>
      </c>
      <c r="E420" s="39">
        <v>251871.6</v>
      </c>
      <c r="F420" s="40">
        <f t="shared" si="6"/>
        <v>141128.4</v>
      </c>
    </row>
    <row r="421" spans="1:6" ht="33.75" x14ac:dyDescent="0.2">
      <c r="A421" s="12" t="s">
        <v>216</v>
      </c>
      <c r="B421" s="38" t="s">
        <v>213</v>
      </c>
      <c r="C421" s="13" t="s">
        <v>738</v>
      </c>
      <c r="D421" s="14">
        <v>393000</v>
      </c>
      <c r="E421" s="39">
        <v>251871.6</v>
      </c>
      <c r="F421" s="40">
        <f t="shared" si="6"/>
        <v>141128.4</v>
      </c>
    </row>
    <row r="422" spans="1:6" x14ac:dyDescent="0.2">
      <c r="A422" s="12" t="s">
        <v>221</v>
      </c>
      <c r="B422" s="38" t="s">
        <v>213</v>
      </c>
      <c r="C422" s="13" t="s">
        <v>739</v>
      </c>
      <c r="D422" s="14">
        <v>393000</v>
      </c>
      <c r="E422" s="39">
        <v>251871.6</v>
      </c>
      <c r="F422" s="40">
        <f t="shared" si="6"/>
        <v>141128.4</v>
      </c>
    </row>
    <row r="423" spans="1:6" x14ac:dyDescent="0.2">
      <c r="A423" s="12" t="s">
        <v>222</v>
      </c>
      <c r="B423" s="38" t="s">
        <v>213</v>
      </c>
      <c r="C423" s="13" t="s">
        <v>740</v>
      </c>
      <c r="D423" s="14">
        <v>301844</v>
      </c>
      <c r="E423" s="39">
        <v>201229.2</v>
      </c>
      <c r="F423" s="40">
        <f t="shared" si="6"/>
        <v>100614.79999999999</v>
      </c>
    </row>
    <row r="424" spans="1:6" ht="22.5" x14ac:dyDescent="0.2">
      <c r="A424" s="12" t="s">
        <v>225</v>
      </c>
      <c r="B424" s="38" t="s">
        <v>213</v>
      </c>
      <c r="C424" s="13" t="s">
        <v>741</v>
      </c>
      <c r="D424" s="14">
        <v>91156</v>
      </c>
      <c r="E424" s="39">
        <v>50642.400000000001</v>
      </c>
      <c r="F424" s="40">
        <f t="shared" si="6"/>
        <v>40513.599999999999</v>
      </c>
    </row>
    <row r="425" spans="1:6" x14ac:dyDescent="0.2">
      <c r="A425" s="26" t="s">
        <v>282</v>
      </c>
      <c r="B425" s="27" t="s">
        <v>213</v>
      </c>
      <c r="C425" s="28" t="s">
        <v>743</v>
      </c>
      <c r="D425" s="29">
        <v>442680</v>
      </c>
      <c r="E425" s="30">
        <v>147653</v>
      </c>
      <c r="F425" s="31">
        <f t="shared" si="6"/>
        <v>295027</v>
      </c>
    </row>
    <row r="426" spans="1:6" x14ac:dyDescent="0.2">
      <c r="A426" s="26" t="s">
        <v>283</v>
      </c>
      <c r="B426" s="27" t="s">
        <v>213</v>
      </c>
      <c r="C426" s="28" t="s">
        <v>744</v>
      </c>
      <c r="D426" s="29">
        <v>442680</v>
      </c>
      <c r="E426" s="30">
        <v>147653</v>
      </c>
      <c r="F426" s="31">
        <f t="shared" si="6"/>
        <v>295027</v>
      </c>
    </row>
    <row r="427" spans="1:6" ht="22.5" x14ac:dyDescent="0.2">
      <c r="A427" s="26" t="s">
        <v>745</v>
      </c>
      <c r="B427" s="27" t="s">
        <v>213</v>
      </c>
      <c r="C427" s="28" t="s">
        <v>746</v>
      </c>
      <c r="D427" s="29">
        <v>442680</v>
      </c>
      <c r="E427" s="30">
        <v>147653</v>
      </c>
      <c r="F427" s="31">
        <f t="shared" si="6"/>
        <v>295027</v>
      </c>
    </row>
    <row r="428" spans="1:6" x14ac:dyDescent="0.2">
      <c r="A428" s="12" t="s">
        <v>747</v>
      </c>
      <c r="B428" s="38" t="s">
        <v>213</v>
      </c>
      <c r="C428" s="13" t="s">
        <v>748</v>
      </c>
      <c r="D428" s="14">
        <v>442680</v>
      </c>
      <c r="E428" s="39">
        <v>147653</v>
      </c>
      <c r="F428" s="40">
        <f t="shared" si="6"/>
        <v>295027</v>
      </c>
    </row>
    <row r="429" spans="1:6" x14ac:dyDescent="0.2">
      <c r="A429" s="12" t="s">
        <v>226</v>
      </c>
      <c r="B429" s="38" t="s">
        <v>213</v>
      </c>
      <c r="C429" s="13" t="s">
        <v>749</v>
      </c>
      <c r="D429" s="14">
        <v>442680</v>
      </c>
      <c r="E429" s="39">
        <v>147653</v>
      </c>
      <c r="F429" s="40">
        <f t="shared" si="6"/>
        <v>295027</v>
      </c>
    </row>
    <row r="430" spans="1:6" x14ac:dyDescent="0.2">
      <c r="A430" s="12" t="s">
        <v>227</v>
      </c>
      <c r="B430" s="38" t="s">
        <v>213</v>
      </c>
      <c r="C430" s="13" t="s">
        <v>750</v>
      </c>
      <c r="D430" s="14">
        <v>442680</v>
      </c>
      <c r="E430" s="39">
        <v>147653</v>
      </c>
      <c r="F430" s="40">
        <f t="shared" si="6"/>
        <v>295027</v>
      </c>
    </row>
    <row r="431" spans="1:6" x14ac:dyDescent="0.2">
      <c r="A431" s="12" t="s">
        <v>229</v>
      </c>
      <c r="B431" s="38" t="s">
        <v>213</v>
      </c>
      <c r="C431" s="13" t="s">
        <v>751</v>
      </c>
      <c r="D431" s="14">
        <v>442680</v>
      </c>
      <c r="E431" s="39">
        <v>147653</v>
      </c>
      <c r="F431" s="40">
        <f t="shared" si="6"/>
        <v>295027</v>
      </c>
    </row>
    <row r="432" spans="1:6" ht="22.5" x14ac:dyDescent="0.2">
      <c r="A432" s="26" t="s">
        <v>752</v>
      </c>
      <c r="B432" s="27" t="s">
        <v>213</v>
      </c>
      <c r="C432" s="28" t="s">
        <v>753</v>
      </c>
      <c r="D432" s="29">
        <v>30618575.239999998</v>
      </c>
      <c r="E432" s="30">
        <v>16333491.609999999</v>
      </c>
      <c r="F432" s="31">
        <f t="shared" si="6"/>
        <v>14285083.629999999</v>
      </c>
    </row>
    <row r="433" spans="1:6" x14ac:dyDescent="0.2">
      <c r="A433" s="26" t="s">
        <v>267</v>
      </c>
      <c r="B433" s="27" t="s">
        <v>213</v>
      </c>
      <c r="C433" s="28" t="s">
        <v>754</v>
      </c>
      <c r="D433" s="29">
        <v>30618575.239999998</v>
      </c>
      <c r="E433" s="30">
        <v>16333491.609999999</v>
      </c>
      <c r="F433" s="31">
        <f t="shared" si="6"/>
        <v>14285083.629999999</v>
      </c>
    </row>
    <row r="434" spans="1:6" x14ac:dyDescent="0.2">
      <c r="A434" s="26" t="s">
        <v>268</v>
      </c>
      <c r="B434" s="27" t="s">
        <v>213</v>
      </c>
      <c r="C434" s="28" t="s">
        <v>755</v>
      </c>
      <c r="D434" s="29">
        <v>30608575.239999998</v>
      </c>
      <c r="E434" s="30">
        <v>16323491.609999999</v>
      </c>
      <c r="F434" s="31">
        <f t="shared" si="6"/>
        <v>14285083.629999999</v>
      </c>
    </row>
    <row r="435" spans="1:6" x14ac:dyDescent="0.2">
      <c r="A435" s="26" t="s">
        <v>609</v>
      </c>
      <c r="B435" s="27" t="s">
        <v>213</v>
      </c>
      <c r="C435" s="28" t="s">
        <v>756</v>
      </c>
      <c r="D435" s="29">
        <v>30608575.239999998</v>
      </c>
      <c r="E435" s="30">
        <v>16323491.609999999</v>
      </c>
      <c r="F435" s="31">
        <f t="shared" si="6"/>
        <v>14285083.629999999</v>
      </c>
    </row>
    <row r="436" spans="1:6" x14ac:dyDescent="0.2">
      <c r="A436" s="26" t="s">
        <v>757</v>
      </c>
      <c r="B436" s="27" t="s">
        <v>213</v>
      </c>
      <c r="C436" s="28" t="s">
        <v>758</v>
      </c>
      <c r="D436" s="29">
        <v>30608575.239999998</v>
      </c>
      <c r="E436" s="30">
        <v>16323491.609999999</v>
      </c>
      <c r="F436" s="31">
        <f t="shared" si="6"/>
        <v>14285083.629999999</v>
      </c>
    </row>
    <row r="437" spans="1:6" ht="33.75" x14ac:dyDescent="0.2">
      <c r="A437" s="12" t="s">
        <v>759</v>
      </c>
      <c r="B437" s="38" t="s">
        <v>213</v>
      </c>
      <c r="C437" s="13" t="s">
        <v>760</v>
      </c>
      <c r="D437" s="14">
        <v>29173575.239999998</v>
      </c>
      <c r="E437" s="39">
        <v>15526268.810000001</v>
      </c>
      <c r="F437" s="40">
        <f t="shared" si="6"/>
        <v>13647306.429999998</v>
      </c>
    </row>
    <row r="438" spans="1:6" ht="33.75" x14ac:dyDescent="0.2">
      <c r="A438" s="12" t="s">
        <v>216</v>
      </c>
      <c r="B438" s="38" t="s">
        <v>213</v>
      </c>
      <c r="C438" s="13" t="s">
        <v>761</v>
      </c>
      <c r="D438" s="14">
        <v>19864699.93</v>
      </c>
      <c r="E438" s="39">
        <v>12235000.029999999</v>
      </c>
      <c r="F438" s="40">
        <f t="shared" si="6"/>
        <v>7629699.9000000004</v>
      </c>
    </row>
    <row r="439" spans="1:6" x14ac:dyDescent="0.2">
      <c r="A439" s="12" t="s">
        <v>217</v>
      </c>
      <c r="B439" s="38" t="s">
        <v>213</v>
      </c>
      <c r="C439" s="13" t="s">
        <v>762</v>
      </c>
      <c r="D439" s="14">
        <v>19864699.93</v>
      </c>
      <c r="E439" s="39">
        <v>12235000.029999999</v>
      </c>
      <c r="F439" s="40">
        <f t="shared" si="6"/>
        <v>7629699.9000000004</v>
      </c>
    </row>
    <row r="440" spans="1:6" x14ac:dyDescent="0.2">
      <c r="A440" s="12" t="s">
        <v>218</v>
      </c>
      <c r="B440" s="38" t="s">
        <v>213</v>
      </c>
      <c r="C440" s="13" t="s">
        <v>763</v>
      </c>
      <c r="D440" s="14">
        <v>14509986.34</v>
      </c>
      <c r="E440" s="39">
        <v>8808845.6799999997</v>
      </c>
      <c r="F440" s="40">
        <f t="shared" si="6"/>
        <v>5701140.6600000001</v>
      </c>
    </row>
    <row r="441" spans="1:6" x14ac:dyDescent="0.2">
      <c r="A441" s="12" t="s">
        <v>219</v>
      </c>
      <c r="B441" s="38" t="s">
        <v>213</v>
      </c>
      <c r="C441" s="13" t="s">
        <v>764</v>
      </c>
      <c r="D441" s="14">
        <v>972495.13</v>
      </c>
      <c r="E441" s="39">
        <v>917146.77</v>
      </c>
      <c r="F441" s="40">
        <f t="shared" si="6"/>
        <v>55348.359999999986</v>
      </c>
    </row>
    <row r="442" spans="1:6" ht="22.5" x14ac:dyDescent="0.2">
      <c r="A442" s="12" t="s">
        <v>220</v>
      </c>
      <c r="B442" s="38" t="s">
        <v>213</v>
      </c>
      <c r="C442" s="13" t="s">
        <v>765</v>
      </c>
      <c r="D442" s="14">
        <v>4382218.46</v>
      </c>
      <c r="E442" s="39">
        <v>2509007.58</v>
      </c>
      <c r="F442" s="40">
        <f t="shared" si="6"/>
        <v>1873210.88</v>
      </c>
    </row>
    <row r="443" spans="1:6" x14ac:dyDescent="0.2">
      <c r="A443" s="12" t="s">
        <v>226</v>
      </c>
      <c r="B443" s="38" t="s">
        <v>213</v>
      </c>
      <c r="C443" s="13" t="s">
        <v>766</v>
      </c>
      <c r="D443" s="14">
        <v>9308875.3100000005</v>
      </c>
      <c r="E443" s="39">
        <v>3291268.78</v>
      </c>
      <c r="F443" s="40">
        <f t="shared" si="6"/>
        <v>6017606.5300000012</v>
      </c>
    </row>
    <row r="444" spans="1:6" x14ac:dyDescent="0.2">
      <c r="A444" s="12" t="s">
        <v>227</v>
      </c>
      <c r="B444" s="38" t="s">
        <v>213</v>
      </c>
      <c r="C444" s="13" t="s">
        <v>767</v>
      </c>
      <c r="D444" s="14">
        <v>9308875.3100000005</v>
      </c>
      <c r="E444" s="39">
        <v>3291268.78</v>
      </c>
      <c r="F444" s="40">
        <f t="shared" si="6"/>
        <v>6017606.5300000012</v>
      </c>
    </row>
    <row r="445" spans="1:6" x14ac:dyDescent="0.2">
      <c r="A445" s="12" t="s">
        <v>229</v>
      </c>
      <c r="B445" s="38" t="s">
        <v>213</v>
      </c>
      <c r="C445" s="13" t="s">
        <v>768</v>
      </c>
      <c r="D445" s="14">
        <v>2161411.21</v>
      </c>
      <c r="E445" s="39">
        <v>926336.13</v>
      </c>
      <c r="F445" s="40">
        <f t="shared" si="6"/>
        <v>1235075.08</v>
      </c>
    </row>
    <row r="446" spans="1:6" x14ac:dyDescent="0.2">
      <c r="A446" s="12" t="s">
        <v>230</v>
      </c>
      <c r="B446" s="38" t="s">
        <v>213</v>
      </c>
      <c r="C446" s="13" t="s">
        <v>769</v>
      </c>
      <c r="D446" s="14">
        <v>7147464.0999999996</v>
      </c>
      <c r="E446" s="39">
        <v>2364932.65</v>
      </c>
      <c r="F446" s="40">
        <f t="shared" si="6"/>
        <v>4782531.4499999993</v>
      </c>
    </row>
    <row r="447" spans="1:6" ht="33.75" x14ac:dyDescent="0.2">
      <c r="A447" s="12" t="s">
        <v>689</v>
      </c>
      <c r="B447" s="38" t="s">
        <v>213</v>
      </c>
      <c r="C447" s="13" t="s">
        <v>770</v>
      </c>
      <c r="D447" s="14">
        <v>1435000</v>
      </c>
      <c r="E447" s="39">
        <v>797222.8</v>
      </c>
      <c r="F447" s="40">
        <f t="shared" si="6"/>
        <v>637777.19999999995</v>
      </c>
    </row>
    <row r="448" spans="1:6" ht="33.75" x14ac:dyDescent="0.2">
      <c r="A448" s="12" t="s">
        <v>216</v>
      </c>
      <c r="B448" s="38" t="s">
        <v>213</v>
      </c>
      <c r="C448" s="13" t="s">
        <v>771</v>
      </c>
      <c r="D448" s="14">
        <v>1435000</v>
      </c>
      <c r="E448" s="39">
        <v>797222.8</v>
      </c>
      <c r="F448" s="40">
        <f t="shared" si="6"/>
        <v>637777.19999999995</v>
      </c>
    </row>
    <row r="449" spans="1:6" x14ac:dyDescent="0.2">
      <c r="A449" s="12" t="s">
        <v>217</v>
      </c>
      <c r="B449" s="38" t="s">
        <v>213</v>
      </c>
      <c r="C449" s="13" t="s">
        <v>772</v>
      </c>
      <c r="D449" s="14">
        <v>1435000</v>
      </c>
      <c r="E449" s="39">
        <v>797222.8</v>
      </c>
      <c r="F449" s="40">
        <f t="shared" si="6"/>
        <v>637777.19999999995</v>
      </c>
    </row>
    <row r="450" spans="1:6" x14ac:dyDescent="0.2">
      <c r="A450" s="12" t="s">
        <v>218</v>
      </c>
      <c r="B450" s="38" t="s">
        <v>213</v>
      </c>
      <c r="C450" s="13" t="s">
        <v>773</v>
      </c>
      <c r="D450" s="14">
        <v>1102150</v>
      </c>
      <c r="E450" s="39">
        <v>612305.5</v>
      </c>
      <c r="F450" s="40">
        <f t="shared" si="6"/>
        <v>489844.5</v>
      </c>
    </row>
    <row r="451" spans="1:6" ht="22.5" x14ac:dyDescent="0.2">
      <c r="A451" s="12" t="s">
        <v>220</v>
      </c>
      <c r="B451" s="38" t="s">
        <v>213</v>
      </c>
      <c r="C451" s="13" t="s">
        <v>774</v>
      </c>
      <c r="D451" s="14">
        <v>332850</v>
      </c>
      <c r="E451" s="39">
        <v>184917.3</v>
      </c>
      <c r="F451" s="40">
        <f t="shared" si="6"/>
        <v>147932.70000000001</v>
      </c>
    </row>
    <row r="452" spans="1:6" x14ac:dyDescent="0.2">
      <c r="A452" s="26" t="s">
        <v>269</v>
      </c>
      <c r="B452" s="27" t="s">
        <v>213</v>
      </c>
      <c r="C452" s="28" t="s">
        <v>775</v>
      </c>
      <c r="D452" s="29">
        <v>10000</v>
      </c>
      <c r="E452" s="30">
        <v>10000</v>
      </c>
      <c r="F452" s="31" t="str">
        <f t="shared" si="6"/>
        <v>-</v>
      </c>
    </row>
    <row r="453" spans="1:6" x14ac:dyDescent="0.2">
      <c r="A453" s="26" t="s">
        <v>609</v>
      </c>
      <c r="B453" s="27" t="s">
        <v>213</v>
      </c>
      <c r="C453" s="28" t="s">
        <v>776</v>
      </c>
      <c r="D453" s="29">
        <v>10000</v>
      </c>
      <c r="E453" s="30">
        <v>10000</v>
      </c>
      <c r="F453" s="31" t="str">
        <f t="shared" si="6"/>
        <v>-</v>
      </c>
    </row>
    <row r="454" spans="1:6" x14ac:dyDescent="0.2">
      <c r="A454" s="26" t="s">
        <v>757</v>
      </c>
      <c r="B454" s="27" t="s">
        <v>213</v>
      </c>
      <c r="C454" s="28" t="s">
        <v>777</v>
      </c>
      <c r="D454" s="29">
        <v>10000</v>
      </c>
      <c r="E454" s="30">
        <v>10000</v>
      </c>
      <c r="F454" s="31" t="str">
        <f t="shared" si="6"/>
        <v>-</v>
      </c>
    </row>
    <row r="455" spans="1:6" ht="33.75" x14ac:dyDescent="0.2">
      <c r="A455" s="12" t="s">
        <v>759</v>
      </c>
      <c r="B455" s="38" t="s">
        <v>213</v>
      </c>
      <c r="C455" s="13" t="s">
        <v>778</v>
      </c>
      <c r="D455" s="14">
        <v>10000</v>
      </c>
      <c r="E455" s="39">
        <v>10000</v>
      </c>
      <c r="F455" s="40" t="str">
        <f t="shared" si="6"/>
        <v>-</v>
      </c>
    </row>
    <row r="456" spans="1:6" x14ac:dyDescent="0.2">
      <c r="A456" s="12" t="s">
        <v>226</v>
      </c>
      <c r="B456" s="38" t="s">
        <v>213</v>
      </c>
      <c r="C456" s="13" t="s">
        <v>779</v>
      </c>
      <c r="D456" s="14">
        <v>10000</v>
      </c>
      <c r="E456" s="39">
        <v>10000</v>
      </c>
      <c r="F456" s="40" t="str">
        <f t="shared" si="6"/>
        <v>-</v>
      </c>
    </row>
    <row r="457" spans="1:6" x14ac:dyDescent="0.2">
      <c r="A457" s="12" t="s">
        <v>227</v>
      </c>
      <c r="B457" s="38" t="s">
        <v>213</v>
      </c>
      <c r="C457" s="13" t="s">
        <v>780</v>
      </c>
      <c r="D457" s="14">
        <v>10000</v>
      </c>
      <c r="E457" s="39">
        <v>10000</v>
      </c>
      <c r="F457" s="40" t="str">
        <f t="shared" si="6"/>
        <v>-</v>
      </c>
    </row>
    <row r="458" spans="1:6" x14ac:dyDescent="0.2">
      <c r="A458" s="12" t="s">
        <v>229</v>
      </c>
      <c r="B458" s="38" t="s">
        <v>213</v>
      </c>
      <c r="C458" s="13" t="s">
        <v>781</v>
      </c>
      <c r="D458" s="14">
        <v>10000</v>
      </c>
      <c r="E458" s="39">
        <v>10000</v>
      </c>
      <c r="F458" s="40" t="str">
        <f t="shared" si="6"/>
        <v>-</v>
      </c>
    </row>
    <row r="459" spans="1:6" ht="22.5" x14ac:dyDescent="0.2">
      <c r="A459" s="26" t="s">
        <v>782</v>
      </c>
      <c r="B459" s="27" t="s">
        <v>213</v>
      </c>
      <c r="C459" s="28" t="s">
        <v>783</v>
      </c>
      <c r="D459" s="29">
        <v>11080960.83</v>
      </c>
      <c r="E459" s="30">
        <v>3508827</v>
      </c>
      <c r="F459" s="31">
        <f t="shared" si="6"/>
        <v>7572133.8300000001</v>
      </c>
    </row>
    <row r="460" spans="1:6" x14ac:dyDescent="0.2">
      <c r="A460" s="26" t="s">
        <v>215</v>
      </c>
      <c r="B460" s="27" t="s">
        <v>213</v>
      </c>
      <c r="C460" s="28" t="s">
        <v>784</v>
      </c>
      <c r="D460" s="29">
        <v>9748665.2699999996</v>
      </c>
      <c r="E460" s="30">
        <v>2276531.69</v>
      </c>
      <c r="F460" s="31">
        <f t="shared" si="6"/>
        <v>7472133.5800000001</v>
      </c>
    </row>
    <row r="461" spans="1:6" x14ac:dyDescent="0.2">
      <c r="A461" s="26" t="s">
        <v>248</v>
      </c>
      <c r="B461" s="27" t="s">
        <v>213</v>
      </c>
      <c r="C461" s="28" t="s">
        <v>785</v>
      </c>
      <c r="D461" s="29">
        <v>9748665.2699999996</v>
      </c>
      <c r="E461" s="30">
        <v>2276531.69</v>
      </c>
      <c r="F461" s="31">
        <f t="shared" si="6"/>
        <v>7472133.5800000001</v>
      </c>
    </row>
    <row r="462" spans="1:6" x14ac:dyDescent="0.2">
      <c r="A462" s="26" t="s">
        <v>313</v>
      </c>
      <c r="B462" s="27" t="s">
        <v>213</v>
      </c>
      <c r="C462" s="28" t="s">
        <v>786</v>
      </c>
      <c r="D462" s="29">
        <v>9748665.2699999996</v>
      </c>
      <c r="E462" s="30">
        <v>2276531.69</v>
      </c>
      <c r="F462" s="31">
        <f t="shared" si="6"/>
        <v>7472133.5800000001</v>
      </c>
    </row>
    <row r="463" spans="1:6" x14ac:dyDescent="0.2">
      <c r="A463" s="26" t="s">
        <v>315</v>
      </c>
      <c r="B463" s="27" t="s">
        <v>213</v>
      </c>
      <c r="C463" s="28" t="s">
        <v>787</v>
      </c>
      <c r="D463" s="29">
        <v>9748665.2699999996</v>
      </c>
      <c r="E463" s="30">
        <v>2276531.69</v>
      </c>
      <c r="F463" s="31">
        <f t="shared" ref="F463:F526" si="7">IF(OR(D463="-",IF(E463="-",0,E463)&gt;=IF(D463="-",0,D463)),"-",IF(D463="-",0,D463)-IF(E463="-",0,E463))</f>
        <v>7472133.5800000001</v>
      </c>
    </row>
    <row r="464" spans="1:6" x14ac:dyDescent="0.2">
      <c r="A464" s="12" t="s">
        <v>333</v>
      </c>
      <c r="B464" s="38" t="s">
        <v>213</v>
      </c>
      <c r="C464" s="13" t="s">
        <v>788</v>
      </c>
      <c r="D464" s="14">
        <v>7539205.9699999997</v>
      </c>
      <c r="E464" s="39">
        <v>1494837.87</v>
      </c>
      <c r="F464" s="40">
        <f t="shared" si="7"/>
        <v>6044368.0999999996</v>
      </c>
    </row>
    <row r="465" spans="1:6" ht="33.75" x14ac:dyDescent="0.2">
      <c r="A465" s="12" t="s">
        <v>216</v>
      </c>
      <c r="B465" s="38" t="s">
        <v>213</v>
      </c>
      <c r="C465" s="13" t="s">
        <v>789</v>
      </c>
      <c r="D465" s="14">
        <v>7382575.9699999997</v>
      </c>
      <c r="E465" s="39">
        <v>1446862.43</v>
      </c>
      <c r="F465" s="40">
        <f t="shared" si="7"/>
        <v>5935713.54</v>
      </c>
    </row>
    <row r="466" spans="1:6" x14ac:dyDescent="0.2">
      <c r="A466" s="12" t="s">
        <v>221</v>
      </c>
      <c r="B466" s="38" t="s">
        <v>213</v>
      </c>
      <c r="C466" s="13" t="s">
        <v>790</v>
      </c>
      <c r="D466" s="14">
        <v>7382575.9699999997</v>
      </c>
      <c r="E466" s="39">
        <v>1446862.43</v>
      </c>
      <c r="F466" s="40">
        <f t="shared" si="7"/>
        <v>5935713.54</v>
      </c>
    </row>
    <row r="467" spans="1:6" x14ac:dyDescent="0.2">
      <c r="A467" s="12" t="s">
        <v>222</v>
      </c>
      <c r="B467" s="38" t="s">
        <v>213</v>
      </c>
      <c r="C467" s="13" t="s">
        <v>791</v>
      </c>
      <c r="D467" s="14">
        <v>5413748.7400000002</v>
      </c>
      <c r="E467" s="39">
        <v>876011.54</v>
      </c>
      <c r="F467" s="40">
        <f t="shared" si="7"/>
        <v>4537737.2</v>
      </c>
    </row>
    <row r="468" spans="1:6" ht="22.5" x14ac:dyDescent="0.2">
      <c r="A468" s="12" t="s">
        <v>223</v>
      </c>
      <c r="B468" s="38" t="s">
        <v>213</v>
      </c>
      <c r="C468" s="13" t="s">
        <v>792</v>
      </c>
      <c r="D468" s="14">
        <v>432990.16</v>
      </c>
      <c r="E468" s="39">
        <v>318990.88</v>
      </c>
      <c r="F468" s="40">
        <f t="shared" si="7"/>
        <v>113999.27999999997</v>
      </c>
    </row>
    <row r="469" spans="1:6" ht="22.5" x14ac:dyDescent="0.2">
      <c r="A469" s="12" t="s">
        <v>225</v>
      </c>
      <c r="B469" s="38" t="s">
        <v>213</v>
      </c>
      <c r="C469" s="13" t="s">
        <v>793</v>
      </c>
      <c r="D469" s="14">
        <v>1535837.07</v>
      </c>
      <c r="E469" s="39">
        <v>251860.01</v>
      </c>
      <c r="F469" s="40">
        <f t="shared" si="7"/>
        <v>1283977.06</v>
      </c>
    </row>
    <row r="470" spans="1:6" x14ac:dyDescent="0.2">
      <c r="A470" s="12" t="s">
        <v>226</v>
      </c>
      <c r="B470" s="38" t="s">
        <v>213</v>
      </c>
      <c r="C470" s="13" t="s">
        <v>794</v>
      </c>
      <c r="D470" s="14">
        <v>156130</v>
      </c>
      <c r="E470" s="39">
        <v>47975.44</v>
      </c>
      <c r="F470" s="40">
        <f t="shared" si="7"/>
        <v>108154.56</v>
      </c>
    </row>
    <row r="471" spans="1:6" x14ac:dyDescent="0.2">
      <c r="A471" s="12" t="s">
        <v>227</v>
      </c>
      <c r="B471" s="38" t="s">
        <v>213</v>
      </c>
      <c r="C471" s="13" t="s">
        <v>795</v>
      </c>
      <c r="D471" s="14">
        <v>156130</v>
      </c>
      <c r="E471" s="39">
        <v>47975.44</v>
      </c>
      <c r="F471" s="40">
        <f t="shared" si="7"/>
        <v>108154.56</v>
      </c>
    </row>
    <row r="472" spans="1:6" x14ac:dyDescent="0.2">
      <c r="A472" s="12" t="s">
        <v>229</v>
      </c>
      <c r="B472" s="38" t="s">
        <v>213</v>
      </c>
      <c r="C472" s="13" t="s">
        <v>796</v>
      </c>
      <c r="D472" s="14">
        <v>156130</v>
      </c>
      <c r="E472" s="39">
        <v>47975.44</v>
      </c>
      <c r="F472" s="40">
        <f t="shared" si="7"/>
        <v>108154.56</v>
      </c>
    </row>
    <row r="473" spans="1:6" x14ac:dyDescent="0.2">
      <c r="A473" s="12" t="s">
        <v>235</v>
      </c>
      <c r="B473" s="38" t="s">
        <v>213</v>
      </c>
      <c r="C473" s="13" t="s">
        <v>797</v>
      </c>
      <c r="D473" s="14">
        <v>500</v>
      </c>
      <c r="E473" s="39" t="s">
        <v>28</v>
      </c>
      <c r="F473" s="40">
        <f t="shared" si="7"/>
        <v>500</v>
      </c>
    </row>
    <row r="474" spans="1:6" x14ac:dyDescent="0.2">
      <c r="A474" s="12" t="s">
        <v>238</v>
      </c>
      <c r="B474" s="38" t="s">
        <v>213</v>
      </c>
      <c r="C474" s="13" t="s">
        <v>798</v>
      </c>
      <c r="D474" s="14">
        <v>500</v>
      </c>
      <c r="E474" s="39" t="s">
        <v>28</v>
      </c>
      <c r="F474" s="40">
        <f t="shared" si="7"/>
        <v>500</v>
      </c>
    </row>
    <row r="475" spans="1:6" x14ac:dyDescent="0.2">
      <c r="A475" s="12" t="s">
        <v>239</v>
      </c>
      <c r="B475" s="38" t="s">
        <v>213</v>
      </c>
      <c r="C475" s="13" t="s">
        <v>799</v>
      </c>
      <c r="D475" s="14">
        <v>500</v>
      </c>
      <c r="E475" s="39" t="s">
        <v>28</v>
      </c>
      <c r="F475" s="40">
        <f t="shared" si="7"/>
        <v>500</v>
      </c>
    </row>
    <row r="476" spans="1:6" ht="45" x14ac:dyDescent="0.2">
      <c r="A476" s="50" t="s">
        <v>352</v>
      </c>
      <c r="B476" s="38" t="s">
        <v>213</v>
      </c>
      <c r="C476" s="13" t="s">
        <v>800</v>
      </c>
      <c r="D476" s="14">
        <v>1343859.3</v>
      </c>
      <c r="E476" s="39">
        <v>515382.52</v>
      </c>
      <c r="F476" s="40">
        <f t="shared" si="7"/>
        <v>828476.78</v>
      </c>
    </row>
    <row r="477" spans="1:6" ht="33.75" x14ac:dyDescent="0.2">
      <c r="A477" s="12" t="s">
        <v>216</v>
      </c>
      <c r="B477" s="38" t="s">
        <v>213</v>
      </c>
      <c r="C477" s="13" t="s">
        <v>801</v>
      </c>
      <c r="D477" s="14">
        <v>1343859.3</v>
      </c>
      <c r="E477" s="39">
        <v>515382.52</v>
      </c>
      <c r="F477" s="40">
        <f t="shared" si="7"/>
        <v>828476.78</v>
      </c>
    </row>
    <row r="478" spans="1:6" x14ac:dyDescent="0.2">
      <c r="A478" s="12" t="s">
        <v>221</v>
      </c>
      <c r="B478" s="38" t="s">
        <v>213</v>
      </c>
      <c r="C478" s="13" t="s">
        <v>802</v>
      </c>
      <c r="D478" s="14">
        <v>1343859.3</v>
      </c>
      <c r="E478" s="39">
        <v>515382.52</v>
      </c>
      <c r="F478" s="40">
        <f t="shared" si="7"/>
        <v>828476.78</v>
      </c>
    </row>
    <row r="479" spans="1:6" x14ac:dyDescent="0.2">
      <c r="A479" s="12" t="s">
        <v>222</v>
      </c>
      <c r="B479" s="38" t="s">
        <v>213</v>
      </c>
      <c r="C479" s="13" t="s">
        <v>803</v>
      </c>
      <c r="D479" s="14">
        <v>1032150</v>
      </c>
      <c r="E479" s="39">
        <v>401875.6</v>
      </c>
      <c r="F479" s="40">
        <f t="shared" si="7"/>
        <v>630274.4</v>
      </c>
    </row>
    <row r="480" spans="1:6" ht="22.5" x14ac:dyDescent="0.2">
      <c r="A480" s="12" t="s">
        <v>225</v>
      </c>
      <c r="B480" s="38" t="s">
        <v>213</v>
      </c>
      <c r="C480" s="13" t="s">
        <v>804</v>
      </c>
      <c r="D480" s="14">
        <v>311709.3</v>
      </c>
      <c r="E480" s="39">
        <v>113506.92</v>
      </c>
      <c r="F480" s="40">
        <f t="shared" si="7"/>
        <v>198202.38</v>
      </c>
    </row>
    <row r="481" spans="1:6" ht="22.5" x14ac:dyDescent="0.2">
      <c r="A481" s="12" t="s">
        <v>805</v>
      </c>
      <c r="B481" s="38" t="s">
        <v>213</v>
      </c>
      <c r="C481" s="13" t="s">
        <v>806</v>
      </c>
      <c r="D481" s="14">
        <v>500000</v>
      </c>
      <c r="E481" s="39">
        <v>32000</v>
      </c>
      <c r="F481" s="40">
        <f t="shared" si="7"/>
        <v>468000</v>
      </c>
    </row>
    <row r="482" spans="1:6" x14ac:dyDescent="0.2">
      <c r="A482" s="12" t="s">
        <v>226</v>
      </c>
      <c r="B482" s="38" t="s">
        <v>213</v>
      </c>
      <c r="C482" s="13" t="s">
        <v>807</v>
      </c>
      <c r="D482" s="14">
        <v>500000</v>
      </c>
      <c r="E482" s="39">
        <v>32000</v>
      </c>
      <c r="F482" s="40">
        <f t="shared" si="7"/>
        <v>468000</v>
      </c>
    </row>
    <row r="483" spans="1:6" x14ac:dyDescent="0.2">
      <c r="A483" s="12" t="s">
        <v>227</v>
      </c>
      <c r="B483" s="38" t="s">
        <v>213</v>
      </c>
      <c r="C483" s="13" t="s">
        <v>808</v>
      </c>
      <c r="D483" s="14">
        <v>500000</v>
      </c>
      <c r="E483" s="39">
        <v>32000</v>
      </c>
      <c r="F483" s="40">
        <f t="shared" si="7"/>
        <v>468000</v>
      </c>
    </row>
    <row r="484" spans="1:6" x14ac:dyDescent="0.2">
      <c r="A484" s="12" t="s">
        <v>229</v>
      </c>
      <c r="B484" s="38" t="s">
        <v>213</v>
      </c>
      <c r="C484" s="13" t="s">
        <v>809</v>
      </c>
      <c r="D484" s="14">
        <v>500000</v>
      </c>
      <c r="E484" s="39">
        <v>32000</v>
      </c>
      <c r="F484" s="40">
        <f t="shared" si="7"/>
        <v>468000</v>
      </c>
    </row>
    <row r="485" spans="1:6" ht="33.75" x14ac:dyDescent="0.2">
      <c r="A485" s="12" t="s">
        <v>324</v>
      </c>
      <c r="B485" s="38" t="s">
        <v>213</v>
      </c>
      <c r="C485" s="13" t="s">
        <v>810</v>
      </c>
      <c r="D485" s="14">
        <v>365600</v>
      </c>
      <c r="E485" s="39">
        <v>234311.3</v>
      </c>
      <c r="F485" s="40">
        <f t="shared" si="7"/>
        <v>131288.70000000001</v>
      </c>
    </row>
    <row r="486" spans="1:6" ht="33.75" x14ac:dyDescent="0.2">
      <c r="A486" s="12" t="s">
        <v>216</v>
      </c>
      <c r="B486" s="38" t="s">
        <v>213</v>
      </c>
      <c r="C486" s="13" t="s">
        <v>811</v>
      </c>
      <c r="D486" s="14">
        <v>365600</v>
      </c>
      <c r="E486" s="39">
        <v>234311.3</v>
      </c>
      <c r="F486" s="40">
        <f t="shared" si="7"/>
        <v>131288.70000000001</v>
      </c>
    </row>
    <row r="487" spans="1:6" x14ac:dyDescent="0.2">
      <c r="A487" s="12" t="s">
        <v>221</v>
      </c>
      <c r="B487" s="38" t="s">
        <v>213</v>
      </c>
      <c r="C487" s="13" t="s">
        <v>812</v>
      </c>
      <c r="D487" s="14">
        <v>365600</v>
      </c>
      <c r="E487" s="39">
        <v>234311.3</v>
      </c>
      <c r="F487" s="40">
        <f t="shared" si="7"/>
        <v>131288.70000000001</v>
      </c>
    </row>
    <row r="488" spans="1:6" x14ac:dyDescent="0.2">
      <c r="A488" s="12" t="s">
        <v>222</v>
      </c>
      <c r="B488" s="38" t="s">
        <v>213</v>
      </c>
      <c r="C488" s="13" t="s">
        <v>813</v>
      </c>
      <c r="D488" s="14">
        <v>280800</v>
      </c>
      <c r="E488" s="39">
        <v>187200</v>
      </c>
      <c r="F488" s="40">
        <f t="shared" si="7"/>
        <v>93600</v>
      </c>
    </row>
    <row r="489" spans="1:6" ht="22.5" x14ac:dyDescent="0.2">
      <c r="A489" s="12" t="s">
        <v>225</v>
      </c>
      <c r="B489" s="38" t="s">
        <v>213</v>
      </c>
      <c r="C489" s="13" t="s">
        <v>814</v>
      </c>
      <c r="D489" s="14">
        <v>84800</v>
      </c>
      <c r="E489" s="39">
        <v>47111.3</v>
      </c>
      <c r="F489" s="40">
        <f t="shared" si="7"/>
        <v>37688.699999999997</v>
      </c>
    </row>
    <row r="490" spans="1:6" x14ac:dyDescent="0.2">
      <c r="A490" s="26" t="s">
        <v>253</v>
      </c>
      <c r="B490" s="27" t="s">
        <v>213</v>
      </c>
      <c r="C490" s="28" t="s">
        <v>815</v>
      </c>
      <c r="D490" s="29">
        <v>528245.25</v>
      </c>
      <c r="E490" s="30">
        <v>428245.25</v>
      </c>
      <c r="F490" s="31">
        <f t="shared" si="7"/>
        <v>100000</v>
      </c>
    </row>
    <row r="491" spans="1:6" x14ac:dyDescent="0.2">
      <c r="A491" s="26" t="s">
        <v>258</v>
      </c>
      <c r="B491" s="27" t="s">
        <v>213</v>
      </c>
      <c r="C491" s="28" t="s">
        <v>816</v>
      </c>
      <c r="D491" s="29">
        <v>428245.25</v>
      </c>
      <c r="E491" s="30">
        <v>428245.25</v>
      </c>
      <c r="F491" s="31" t="str">
        <f t="shared" si="7"/>
        <v>-</v>
      </c>
    </row>
    <row r="492" spans="1:6" x14ac:dyDescent="0.2">
      <c r="A492" s="26" t="s">
        <v>447</v>
      </c>
      <c r="B492" s="27" t="s">
        <v>213</v>
      </c>
      <c r="C492" s="28" t="s">
        <v>817</v>
      </c>
      <c r="D492" s="29">
        <v>428245.25</v>
      </c>
      <c r="E492" s="30">
        <v>428245.25</v>
      </c>
      <c r="F492" s="31" t="str">
        <f t="shared" si="7"/>
        <v>-</v>
      </c>
    </row>
    <row r="493" spans="1:6" x14ac:dyDescent="0.2">
      <c r="A493" s="26" t="s">
        <v>477</v>
      </c>
      <c r="B493" s="27" t="s">
        <v>213</v>
      </c>
      <c r="C493" s="28" t="s">
        <v>818</v>
      </c>
      <c r="D493" s="29">
        <v>428245.25</v>
      </c>
      <c r="E493" s="30">
        <v>428245.25</v>
      </c>
      <c r="F493" s="31" t="str">
        <f t="shared" si="7"/>
        <v>-</v>
      </c>
    </row>
    <row r="494" spans="1:6" ht="22.5" x14ac:dyDescent="0.2">
      <c r="A494" s="12" t="s">
        <v>819</v>
      </c>
      <c r="B494" s="38" t="s">
        <v>213</v>
      </c>
      <c r="C494" s="13" t="s">
        <v>820</v>
      </c>
      <c r="D494" s="14">
        <v>428245.25</v>
      </c>
      <c r="E494" s="39">
        <v>428245.25</v>
      </c>
      <c r="F494" s="40" t="str">
        <f t="shared" si="7"/>
        <v>-</v>
      </c>
    </row>
    <row r="495" spans="1:6" x14ac:dyDescent="0.2">
      <c r="A495" s="12" t="s">
        <v>226</v>
      </c>
      <c r="B495" s="38" t="s">
        <v>213</v>
      </c>
      <c r="C495" s="13" t="s">
        <v>821</v>
      </c>
      <c r="D495" s="14">
        <v>428245.25</v>
      </c>
      <c r="E495" s="39">
        <v>428245.25</v>
      </c>
      <c r="F495" s="40" t="str">
        <f t="shared" si="7"/>
        <v>-</v>
      </c>
    </row>
    <row r="496" spans="1:6" x14ac:dyDescent="0.2">
      <c r="A496" s="12" t="s">
        <v>227</v>
      </c>
      <c r="B496" s="38" t="s">
        <v>213</v>
      </c>
      <c r="C496" s="13" t="s">
        <v>822</v>
      </c>
      <c r="D496" s="14">
        <v>428245.25</v>
      </c>
      <c r="E496" s="39">
        <v>428245.25</v>
      </c>
      <c r="F496" s="40" t="str">
        <f t="shared" si="7"/>
        <v>-</v>
      </c>
    </row>
    <row r="497" spans="1:6" x14ac:dyDescent="0.2">
      <c r="A497" s="12" t="s">
        <v>229</v>
      </c>
      <c r="B497" s="38" t="s">
        <v>213</v>
      </c>
      <c r="C497" s="13" t="s">
        <v>823</v>
      </c>
      <c r="D497" s="14">
        <v>428245.25</v>
      </c>
      <c r="E497" s="39">
        <v>428245.25</v>
      </c>
      <c r="F497" s="40" t="str">
        <f t="shared" si="7"/>
        <v>-</v>
      </c>
    </row>
    <row r="498" spans="1:6" x14ac:dyDescent="0.2">
      <c r="A498" s="26" t="s">
        <v>259</v>
      </c>
      <c r="B498" s="27" t="s">
        <v>213</v>
      </c>
      <c r="C498" s="28" t="s">
        <v>824</v>
      </c>
      <c r="D498" s="29">
        <v>100000</v>
      </c>
      <c r="E498" s="30" t="s">
        <v>28</v>
      </c>
      <c r="F498" s="31">
        <f t="shared" si="7"/>
        <v>100000</v>
      </c>
    </row>
    <row r="499" spans="1:6" x14ac:dyDescent="0.2">
      <c r="A499" s="26" t="s">
        <v>313</v>
      </c>
      <c r="B499" s="27" t="s">
        <v>213</v>
      </c>
      <c r="C499" s="28" t="s">
        <v>825</v>
      </c>
      <c r="D499" s="29">
        <v>100000</v>
      </c>
      <c r="E499" s="30" t="s">
        <v>28</v>
      </c>
      <c r="F499" s="31">
        <f t="shared" si="7"/>
        <v>100000</v>
      </c>
    </row>
    <row r="500" spans="1:6" x14ac:dyDescent="0.2">
      <c r="A500" s="26" t="s">
        <v>315</v>
      </c>
      <c r="B500" s="27" t="s">
        <v>213</v>
      </c>
      <c r="C500" s="28" t="s">
        <v>826</v>
      </c>
      <c r="D500" s="29">
        <v>100000</v>
      </c>
      <c r="E500" s="30" t="s">
        <v>28</v>
      </c>
      <c r="F500" s="31">
        <f t="shared" si="7"/>
        <v>100000</v>
      </c>
    </row>
    <row r="501" spans="1:6" x14ac:dyDescent="0.2">
      <c r="A501" s="12" t="s">
        <v>827</v>
      </c>
      <c r="B501" s="38" t="s">
        <v>213</v>
      </c>
      <c r="C501" s="13" t="s">
        <v>828</v>
      </c>
      <c r="D501" s="14">
        <v>100000</v>
      </c>
      <c r="E501" s="39" t="s">
        <v>28</v>
      </c>
      <c r="F501" s="40">
        <f t="shared" si="7"/>
        <v>100000</v>
      </c>
    </row>
    <row r="502" spans="1:6" x14ac:dyDescent="0.2">
      <c r="A502" s="12" t="s">
        <v>226</v>
      </c>
      <c r="B502" s="38" t="s">
        <v>213</v>
      </c>
      <c r="C502" s="13" t="s">
        <v>829</v>
      </c>
      <c r="D502" s="14">
        <v>100000</v>
      </c>
      <c r="E502" s="39" t="s">
        <v>28</v>
      </c>
      <c r="F502" s="40">
        <f t="shared" si="7"/>
        <v>100000</v>
      </c>
    </row>
    <row r="503" spans="1:6" x14ac:dyDescent="0.2">
      <c r="A503" s="12" t="s">
        <v>227</v>
      </c>
      <c r="B503" s="38" t="s">
        <v>213</v>
      </c>
      <c r="C503" s="13" t="s">
        <v>830</v>
      </c>
      <c r="D503" s="14">
        <v>100000</v>
      </c>
      <c r="E503" s="39" t="s">
        <v>28</v>
      </c>
      <c r="F503" s="40">
        <f t="shared" si="7"/>
        <v>100000</v>
      </c>
    </row>
    <row r="504" spans="1:6" x14ac:dyDescent="0.2">
      <c r="A504" s="12" t="s">
        <v>229</v>
      </c>
      <c r="B504" s="38" t="s">
        <v>213</v>
      </c>
      <c r="C504" s="13" t="s">
        <v>831</v>
      </c>
      <c r="D504" s="14">
        <v>100000</v>
      </c>
      <c r="E504" s="39" t="s">
        <v>28</v>
      </c>
      <c r="F504" s="40">
        <f t="shared" si="7"/>
        <v>100000</v>
      </c>
    </row>
    <row r="505" spans="1:6" x14ac:dyDescent="0.2">
      <c r="A505" s="26" t="s">
        <v>260</v>
      </c>
      <c r="B505" s="27" t="s">
        <v>213</v>
      </c>
      <c r="C505" s="28" t="s">
        <v>832</v>
      </c>
      <c r="D505" s="29">
        <v>796050.31</v>
      </c>
      <c r="E505" s="30">
        <v>796050.06</v>
      </c>
      <c r="F505" s="31">
        <f t="shared" si="7"/>
        <v>0.25</v>
      </c>
    </row>
    <row r="506" spans="1:6" x14ac:dyDescent="0.2">
      <c r="A506" s="26" t="s">
        <v>264</v>
      </c>
      <c r="B506" s="27" t="s">
        <v>213</v>
      </c>
      <c r="C506" s="28" t="s">
        <v>833</v>
      </c>
      <c r="D506" s="29">
        <v>796050.31</v>
      </c>
      <c r="E506" s="30">
        <v>796050.06</v>
      </c>
      <c r="F506" s="31">
        <f t="shared" si="7"/>
        <v>0.25</v>
      </c>
    </row>
    <row r="507" spans="1:6" x14ac:dyDescent="0.2">
      <c r="A507" s="26" t="s">
        <v>313</v>
      </c>
      <c r="B507" s="27" t="s">
        <v>213</v>
      </c>
      <c r="C507" s="28" t="s">
        <v>834</v>
      </c>
      <c r="D507" s="29">
        <v>796050.31</v>
      </c>
      <c r="E507" s="30">
        <v>796050.06</v>
      </c>
      <c r="F507" s="31">
        <f t="shared" si="7"/>
        <v>0.25</v>
      </c>
    </row>
    <row r="508" spans="1:6" x14ac:dyDescent="0.2">
      <c r="A508" s="26" t="s">
        <v>315</v>
      </c>
      <c r="B508" s="27" t="s">
        <v>213</v>
      </c>
      <c r="C508" s="28" t="s">
        <v>835</v>
      </c>
      <c r="D508" s="29">
        <v>796050.31</v>
      </c>
      <c r="E508" s="30">
        <v>796050.06</v>
      </c>
      <c r="F508" s="31">
        <f t="shared" si="7"/>
        <v>0.25</v>
      </c>
    </row>
    <row r="509" spans="1:6" ht="22.5" x14ac:dyDescent="0.2">
      <c r="A509" s="12" t="s">
        <v>836</v>
      </c>
      <c r="B509" s="38" t="s">
        <v>213</v>
      </c>
      <c r="C509" s="13" t="s">
        <v>837</v>
      </c>
      <c r="D509" s="14">
        <v>796050.31</v>
      </c>
      <c r="E509" s="39">
        <v>796050.06</v>
      </c>
      <c r="F509" s="40">
        <f t="shared" si="7"/>
        <v>0.25</v>
      </c>
    </row>
    <row r="510" spans="1:6" x14ac:dyDescent="0.2">
      <c r="A510" s="12" t="s">
        <v>226</v>
      </c>
      <c r="B510" s="38" t="s">
        <v>213</v>
      </c>
      <c r="C510" s="13" t="s">
        <v>838</v>
      </c>
      <c r="D510" s="14">
        <v>796050.31</v>
      </c>
      <c r="E510" s="39">
        <v>796050.06</v>
      </c>
      <c r="F510" s="40">
        <f t="shared" si="7"/>
        <v>0.25</v>
      </c>
    </row>
    <row r="511" spans="1:6" x14ac:dyDescent="0.2">
      <c r="A511" s="12" t="s">
        <v>227</v>
      </c>
      <c r="B511" s="38" t="s">
        <v>213</v>
      </c>
      <c r="C511" s="13" t="s">
        <v>839</v>
      </c>
      <c r="D511" s="14">
        <v>796050.31</v>
      </c>
      <c r="E511" s="39">
        <v>796050.06</v>
      </c>
      <c r="F511" s="40">
        <f t="shared" si="7"/>
        <v>0.25</v>
      </c>
    </row>
    <row r="512" spans="1:6" x14ac:dyDescent="0.2">
      <c r="A512" s="12" t="s">
        <v>229</v>
      </c>
      <c r="B512" s="38" t="s">
        <v>213</v>
      </c>
      <c r="C512" s="13" t="s">
        <v>840</v>
      </c>
      <c r="D512" s="14">
        <v>796050.31</v>
      </c>
      <c r="E512" s="39">
        <v>796050.06</v>
      </c>
      <c r="F512" s="40">
        <f t="shared" si="7"/>
        <v>0.25</v>
      </c>
    </row>
    <row r="513" spans="1:6" x14ac:dyDescent="0.2">
      <c r="A513" s="26" t="s">
        <v>267</v>
      </c>
      <c r="B513" s="27" t="s">
        <v>213</v>
      </c>
      <c r="C513" s="28" t="s">
        <v>841</v>
      </c>
      <c r="D513" s="29">
        <v>8000</v>
      </c>
      <c r="E513" s="30">
        <v>8000</v>
      </c>
      <c r="F513" s="31" t="str">
        <f t="shared" si="7"/>
        <v>-</v>
      </c>
    </row>
    <row r="514" spans="1:6" x14ac:dyDescent="0.2">
      <c r="A514" s="26" t="s">
        <v>269</v>
      </c>
      <c r="B514" s="27" t="s">
        <v>213</v>
      </c>
      <c r="C514" s="28" t="s">
        <v>842</v>
      </c>
      <c r="D514" s="29">
        <v>8000</v>
      </c>
      <c r="E514" s="30">
        <v>8000</v>
      </c>
      <c r="F514" s="31" t="str">
        <f t="shared" si="7"/>
        <v>-</v>
      </c>
    </row>
    <row r="515" spans="1:6" x14ac:dyDescent="0.2">
      <c r="A515" s="26" t="s">
        <v>313</v>
      </c>
      <c r="B515" s="27" t="s">
        <v>213</v>
      </c>
      <c r="C515" s="28" t="s">
        <v>843</v>
      </c>
      <c r="D515" s="29">
        <v>8000</v>
      </c>
      <c r="E515" s="30">
        <v>8000</v>
      </c>
      <c r="F515" s="31" t="str">
        <f t="shared" si="7"/>
        <v>-</v>
      </c>
    </row>
    <row r="516" spans="1:6" x14ac:dyDescent="0.2">
      <c r="A516" s="26" t="s">
        <v>315</v>
      </c>
      <c r="B516" s="27" t="s">
        <v>213</v>
      </c>
      <c r="C516" s="28" t="s">
        <v>844</v>
      </c>
      <c r="D516" s="29">
        <v>8000</v>
      </c>
      <c r="E516" s="30">
        <v>8000</v>
      </c>
      <c r="F516" s="31" t="str">
        <f t="shared" si="7"/>
        <v>-</v>
      </c>
    </row>
    <row r="517" spans="1:6" x14ac:dyDescent="0.2">
      <c r="A517" s="12" t="s">
        <v>333</v>
      </c>
      <c r="B517" s="38" t="s">
        <v>213</v>
      </c>
      <c r="C517" s="13" t="s">
        <v>845</v>
      </c>
      <c r="D517" s="14">
        <v>8000</v>
      </c>
      <c r="E517" s="39">
        <v>8000</v>
      </c>
      <c r="F517" s="40" t="str">
        <f t="shared" si="7"/>
        <v>-</v>
      </c>
    </row>
    <row r="518" spans="1:6" x14ac:dyDescent="0.2">
      <c r="A518" s="12" t="s">
        <v>226</v>
      </c>
      <c r="B518" s="38" t="s">
        <v>213</v>
      </c>
      <c r="C518" s="13" t="s">
        <v>846</v>
      </c>
      <c r="D518" s="14">
        <v>8000</v>
      </c>
      <c r="E518" s="39">
        <v>8000</v>
      </c>
      <c r="F518" s="40" t="str">
        <f t="shared" si="7"/>
        <v>-</v>
      </c>
    </row>
    <row r="519" spans="1:6" x14ac:dyDescent="0.2">
      <c r="A519" s="12" t="s">
        <v>227</v>
      </c>
      <c r="B519" s="38" t="s">
        <v>213</v>
      </c>
      <c r="C519" s="13" t="s">
        <v>847</v>
      </c>
      <c r="D519" s="14">
        <v>8000</v>
      </c>
      <c r="E519" s="39">
        <v>8000</v>
      </c>
      <c r="F519" s="40" t="str">
        <f t="shared" si="7"/>
        <v>-</v>
      </c>
    </row>
    <row r="520" spans="1:6" x14ac:dyDescent="0.2">
      <c r="A520" s="12" t="s">
        <v>229</v>
      </c>
      <c r="B520" s="38" t="s">
        <v>213</v>
      </c>
      <c r="C520" s="13" t="s">
        <v>848</v>
      </c>
      <c r="D520" s="14">
        <v>8000</v>
      </c>
      <c r="E520" s="39">
        <v>8000</v>
      </c>
      <c r="F520" s="40" t="str">
        <f t="shared" si="7"/>
        <v>-</v>
      </c>
    </row>
    <row r="521" spans="1:6" x14ac:dyDescent="0.2">
      <c r="A521" s="26" t="s">
        <v>1</v>
      </c>
      <c r="B521" s="27" t="s">
        <v>213</v>
      </c>
      <c r="C521" s="28" t="s">
        <v>849</v>
      </c>
      <c r="D521" s="29">
        <v>84805468.060000002</v>
      </c>
      <c r="E521" s="30">
        <v>13691053.91</v>
      </c>
      <c r="F521" s="31">
        <f t="shared" si="7"/>
        <v>71114414.150000006</v>
      </c>
    </row>
    <row r="522" spans="1:6" x14ac:dyDescent="0.2">
      <c r="A522" s="26" t="s">
        <v>215</v>
      </c>
      <c r="B522" s="27" t="s">
        <v>213</v>
      </c>
      <c r="C522" s="28" t="s">
        <v>850</v>
      </c>
      <c r="D522" s="29">
        <v>75219013.459999993</v>
      </c>
      <c r="E522" s="30">
        <v>9403380.4700000007</v>
      </c>
      <c r="F522" s="31">
        <f t="shared" si="7"/>
        <v>65815632.989999995</v>
      </c>
    </row>
    <row r="523" spans="1:6" ht="22.5" x14ac:dyDescent="0.2">
      <c r="A523" s="26" t="s">
        <v>245</v>
      </c>
      <c r="B523" s="27" t="s">
        <v>213</v>
      </c>
      <c r="C523" s="28" t="s">
        <v>851</v>
      </c>
      <c r="D523" s="29">
        <v>21297890.809999999</v>
      </c>
      <c r="E523" s="30">
        <v>9403380.4700000007</v>
      </c>
      <c r="F523" s="31">
        <f t="shared" si="7"/>
        <v>11894510.339999998</v>
      </c>
    </row>
    <row r="524" spans="1:6" x14ac:dyDescent="0.2">
      <c r="A524" s="26" t="s">
        <v>313</v>
      </c>
      <c r="B524" s="27" t="s">
        <v>213</v>
      </c>
      <c r="C524" s="28" t="s">
        <v>852</v>
      </c>
      <c r="D524" s="29">
        <v>21297890.809999999</v>
      </c>
      <c r="E524" s="30">
        <v>9403380.4700000007</v>
      </c>
      <c r="F524" s="31">
        <f t="shared" si="7"/>
        <v>11894510.339999998</v>
      </c>
    </row>
    <row r="525" spans="1:6" x14ac:dyDescent="0.2">
      <c r="A525" s="26" t="s">
        <v>315</v>
      </c>
      <c r="B525" s="27" t="s">
        <v>213</v>
      </c>
      <c r="C525" s="28" t="s">
        <v>853</v>
      </c>
      <c r="D525" s="29">
        <v>21297890.809999999</v>
      </c>
      <c r="E525" s="30">
        <v>9403380.4700000007</v>
      </c>
      <c r="F525" s="31">
        <f t="shared" si="7"/>
        <v>11894510.339999998</v>
      </c>
    </row>
    <row r="526" spans="1:6" x14ac:dyDescent="0.2">
      <c r="A526" s="12" t="s">
        <v>333</v>
      </c>
      <c r="B526" s="38" t="s">
        <v>213</v>
      </c>
      <c r="C526" s="13" t="s">
        <v>854</v>
      </c>
      <c r="D526" s="14">
        <v>12825909.52</v>
      </c>
      <c r="E526" s="39">
        <v>5326255.43</v>
      </c>
      <c r="F526" s="40">
        <f t="shared" si="7"/>
        <v>7499654.0899999999</v>
      </c>
    </row>
    <row r="527" spans="1:6" ht="33.75" x14ac:dyDescent="0.2">
      <c r="A527" s="12" t="s">
        <v>216</v>
      </c>
      <c r="B527" s="38" t="s">
        <v>213</v>
      </c>
      <c r="C527" s="13" t="s">
        <v>855</v>
      </c>
      <c r="D527" s="14">
        <v>11984886.07</v>
      </c>
      <c r="E527" s="39">
        <v>4647047.47</v>
      </c>
      <c r="F527" s="40">
        <f t="shared" ref="F527:F582" si="8">IF(OR(D527="-",IF(E527="-",0,E527)&gt;=IF(D527="-",0,D527)),"-",IF(D527="-",0,D527)-IF(E527="-",0,E527))</f>
        <v>7337838.6000000006</v>
      </c>
    </row>
    <row r="528" spans="1:6" x14ac:dyDescent="0.2">
      <c r="A528" s="12" t="s">
        <v>221</v>
      </c>
      <c r="B528" s="38" t="s">
        <v>213</v>
      </c>
      <c r="C528" s="13" t="s">
        <v>856</v>
      </c>
      <c r="D528" s="14">
        <v>11984886.07</v>
      </c>
      <c r="E528" s="39">
        <v>4647047.47</v>
      </c>
      <c r="F528" s="40">
        <f t="shared" si="8"/>
        <v>7337838.6000000006</v>
      </c>
    </row>
    <row r="529" spans="1:6" x14ac:dyDescent="0.2">
      <c r="A529" s="12" t="s">
        <v>222</v>
      </c>
      <c r="B529" s="38" t="s">
        <v>213</v>
      </c>
      <c r="C529" s="13" t="s">
        <v>857</v>
      </c>
      <c r="D529" s="14">
        <v>9007109.9499999993</v>
      </c>
      <c r="E529" s="39">
        <v>3662243.31</v>
      </c>
      <c r="F529" s="40">
        <f t="shared" si="8"/>
        <v>5344866.6399999987</v>
      </c>
    </row>
    <row r="530" spans="1:6" ht="22.5" x14ac:dyDescent="0.2">
      <c r="A530" s="12" t="s">
        <v>223</v>
      </c>
      <c r="B530" s="38" t="s">
        <v>213</v>
      </c>
      <c r="C530" s="13" t="s">
        <v>858</v>
      </c>
      <c r="D530" s="14">
        <v>724200.94</v>
      </c>
      <c r="E530" s="39">
        <v>171240</v>
      </c>
      <c r="F530" s="40">
        <f t="shared" si="8"/>
        <v>552960.93999999994</v>
      </c>
    </row>
    <row r="531" spans="1:6" ht="22.5" x14ac:dyDescent="0.2">
      <c r="A531" s="12" t="s">
        <v>225</v>
      </c>
      <c r="B531" s="38" t="s">
        <v>213</v>
      </c>
      <c r="C531" s="13" t="s">
        <v>859</v>
      </c>
      <c r="D531" s="14">
        <v>2253575.1800000002</v>
      </c>
      <c r="E531" s="39">
        <v>813564.16</v>
      </c>
      <c r="F531" s="40">
        <f t="shared" si="8"/>
        <v>1440011.02</v>
      </c>
    </row>
    <row r="532" spans="1:6" x14ac:dyDescent="0.2">
      <c r="A532" s="12" t="s">
        <v>226</v>
      </c>
      <c r="B532" s="38" t="s">
        <v>213</v>
      </c>
      <c r="C532" s="13" t="s">
        <v>860</v>
      </c>
      <c r="D532" s="14">
        <v>838023.45</v>
      </c>
      <c r="E532" s="39">
        <v>679207.96</v>
      </c>
      <c r="F532" s="40">
        <f t="shared" si="8"/>
        <v>158815.49</v>
      </c>
    </row>
    <row r="533" spans="1:6" x14ac:dyDescent="0.2">
      <c r="A533" s="12" t="s">
        <v>227</v>
      </c>
      <c r="B533" s="38" t="s">
        <v>213</v>
      </c>
      <c r="C533" s="13" t="s">
        <v>861</v>
      </c>
      <c r="D533" s="14">
        <v>838023.45</v>
      </c>
      <c r="E533" s="39">
        <v>679207.96</v>
      </c>
      <c r="F533" s="40">
        <f t="shared" si="8"/>
        <v>158815.49</v>
      </c>
    </row>
    <row r="534" spans="1:6" x14ac:dyDescent="0.2">
      <c r="A534" s="12" t="s">
        <v>229</v>
      </c>
      <c r="B534" s="38" t="s">
        <v>213</v>
      </c>
      <c r="C534" s="13" t="s">
        <v>862</v>
      </c>
      <c r="D534" s="14">
        <v>838023.45</v>
      </c>
      <c r="E534" s="39">
        <v>679207.96</v>
      </c>
      <c r="F534" s="40">
        <f t="shared" si="8"/>
        <v>158815.49</v>
      </c>
    </row>
    <row r="535" spans="1:6" x14ac:dyDescent="0.2">
      <c r="A535" s="12" t="s">
        <v>235</v>
      </c>
      <c r="B535" s="38" t="s">
        <v>213</v>
      </c>
      <c r="C535" s="13" t="s">
        <v>863</v>
      </c>
      <c r="D535" s="14">
        <v>3000</v>
      </c>
      <c r="E535" s="39" t="s">
        <v>28</v>
      </c>
      <c r="F535" s="40">
        <f t="shared" si="8"/>
        <v>3000</v>
      </c>
    </row>
    <row r="536" spans="1:6" x14ac:dyDescent="0.2">
      <c r="A536" s="12" t="s">
        <v>238</v>
      </c>
      <c r="B536" s="38" t="s">
        <v>213</v>
      </c>
      <c r="C536" s="13" t="s">
        <v>864</v>
      </c>
      <c r="D536" s="14">
        <v>3000</v>
      </c>
      <c r="E536" s="39" t="s">
        <v>28</v>
      </c>
      <c r="F536" s="40">
        <f t="shared" si="8"/>
        <v>3000</v>
      </c>
    </row>
    <row r="537" spans="1:6" x14ac:dyDescent="0.2">
      <c r="A537" s="12" t="s">
        <v>239</v>
      </c>
      <c r="B537" s="38" t="s">
        <v>213</v>
      </c>
      <c r="C537" s="13" t="s">
        <v>865</v>
      </c>
      <c r="D537" s="14">
        <v>3000</v>
      </c>
      <c r="E537" s="39" t="s">
        <v>28</v>
      </c>
      <c r="F537" s="40">
        <f t="shared" si="8"/>
        <v>3000</v>
      </c>
    </row>
    <row r="538" spans="1:6" ht="45" x14ac:dyDescent="0.2">
      <c r="A538" s="50" t="s">
        <v>352</v>
      </c>
      <c r="B538" s="38" t="s">
        <v>213</v>
      </c>
      <c r="C538" s="13" t="s">
        <v>866</v>
      </c>
      <c r="D538" s="14">
        <v>7841281.29</v>
      </c>
      <c r="E538" s="39">
        <v>3731168.73</v>
      </c>
      <c r="F538" s="40">
        <f t="shared" si="8"/>
        <v>4110112.56</v>
      </c>
    </row>
    <row r="539" spans="1:6" ht="33.75" x14ac:dyDescent="0.2">
      <c r="A539" s="12" t="s">
        <v>216</v>
      </c>
      <c r="B539" s="38" t="s">
        <v>213</v>
      </c>
      <c r="C539" s="13" t="s">
        <v>867</v>
      </c>
      <c r="D539" s="14">
        <v>7841281.29</v>
      </c>
      <c r="E539" s="39">
        <v>3731168.73</v>
      </c>
      <c r="F539" s="40">
        <f t="shared" si="8"/>
        <v>4110112.56</v>
      </c>
    </row>
    <row r="540" spans="1:6" x14ac:dyDescent="0.2">
      <c r="A540" s="12" t="s">
        <v>221</v>
      </c>
      <c r="B540" s="38" t="s">
        <v>213</v>
      </c>
      <c r="C540" s="13" t="s">
        <v>868</v>
      </c>
      <c r="D540" s="14">
        <v>7841281.29</v>
      </c>
      <c r="E540" s="39">
        <v>3731168.73</v>
      </c>
      <c r="F540" s="40">
        <f t="shared" si="8"/>
        <v>4110112.56</v>
      </c>
    </row>
    <row r="541" spans="1:6" x14ac:dyDescent="0.2">
      <c r="A541" s="12" t="s">
        <v>222</v>
      </c>
      <c r="B541" s="38" t="s">
        <v>213</v>
      </c>
      <c r="C541" s="13" t="s">
        <v>869</v>
      </c>
      <c r="D541" s="14">
        <v>6159631</v>
      </c>
      <c r="E541" s="39">
        <v>2948998.22</v>
      </c>
      <c r="F541" s="40">
        <f t="shared" si="8"/>
        <v>3210632.78</v>
      </c>
    </row>
    <row r="542" spans="1:6" ht="22.5" x14ac:dyDescent="0.2">
      <c r="A542" s="12" t="s">
        <v>225</v>
      </c>
      <c r="B542" s="38" t="s">
        <v>213</v>
      </c>
      <c r="C542" s="13" t="s">
        <v>870</v>
      </c>
      <c r="D542" s="14">
        <v>1681650.29</v>
      </c>
      <c r="E542" s="39">
        <v>782170.51</v>
      </c>
      <c r="F542" s="40">
        <f t="shared" si="8"/>
        <v>899479.78</v>
      </c>
    </row>
    <row r="543" spans="1:6" ht="33.75" x14ac:dyDescent="0.2">
      <c r="A543" s="12" t="s">
        <v>324</v>
      </c>
      <c r="B543" s="38" t="s">
        <v>213</v>
      </c>
      <c r="C543" s="13" t="s">
        <v>871</v>
      </c>
      <c r="D543" s="14">
        <v>630700</v>
      </c>
      <c r="E543" s="39">
        <v>345956.31</v>
      </c>
      <c r="F543" s="40">
        <f t="shared" si="8"/>
        <v>284743.69</v>
      </c>
    </row>
    <row r="544" spans="1:6" ht="33.75" x14ac:dyDescent="0.2">
      <c r="A544" s="12" t="s">
        <v>216</v>
      </c>
      <c r="B544" s="38" t="s">
        <v>213</v>
      </c>
      <c r="C544" s="13" t="s">
        <v>872</v>
      </c>
      <c r="D544" s="14">
        <v>630700</v>
      </c>
      <c r="E544" s="39">
        <v>345956.31</v>
      </c>
      <c r="F544" s="40">
        <f t="shared" si="8"/>
        <v>284743.69</v>
      </c>
    </row>
    <row r="545" spans="1:6" x14ac:dyDescent="0.2">
      <c r="A545" s="12" t="s">
        <v>221</v>
      </c>
      <c r="B545" s="38" t="s">
        <v>213</v>
      </c>
      <c r="C545" s="13" t="s">
        <v>873</v>
      </c>
      <c r="D545" s="14">
        <v>630700</v>
      </c>
      <c r="E545" s="39">
        <v>345956.31</v>
      </c>
      <c r="F545" s="40">
        <f t="shared" si="8"/>
        <v>284743.69</v>
      </c>
    </row>
    <row r="546" spans="1:6" x14ac:dyDescent="0.2">
      <c r="A546" s="12" t="s">
        <v>222</v>
      </c>
      <c r="B546" s="38" t="s">
        <v>213</v>
      </c>
      <c r="C546" s="13" t="s">
        <v>874</v>
      </c>
      <c r="D546" s="14">
        <v>484410</v>
      </c>
      <c r="E546" s="39">
        <v>271149.21000000002</v>
      </c>
      <c r="F546" s="40">
        <f t="shared" si="8"/>
        <v>213260.78999999998</v>
      </c>
    </row>
    <row r="547" spans="1:6" ht="22.5" x14ac:dyDescent="0.2">
      <c r="A547" s="12" t="s">
        <v>225</v>
      </c>
      <c r="B547" s="38" t="s">
        <v>213</v>
      </c>
      <c r="C547" s="13" t="s">
        <v>875</v>
      </c>
      <c r="D547" s="14">
        <v>146290</v>
      </c>
      <c r="E547" s="39">
        <v>74807.100000000006</v>
      </c>
      <c r="F547" s="40">
        <f t="shared" si="8"/>
        <v>71482.899999999994</v>
      </c>
    </row>
    <row r="548" spans="1:6" x14ac:dyDescent="0.2">
      <c r="A548" s="26" t="s">
        <v>247</v>
      </c>
      <c r="B548" s="27" t="s">
        <v>213</v>
      </c>
      <c r="C548" s="28" t="s">
        <v>876</v>
      </c>
      <c r="D548" s="29">
        <v>400000</v>
      </c>
      <c r="E548" s="30" t="s">
        <v>28</v>
      </c>
      <c r="F548" s="31">
        <f t="shared" si="8"/>
        <v>400000</v>
      </c>
    </row>
    <row r="549" spans="1:6" x14ac:dyDescent="0.2">
      <c r="A549" s="26" t="s">
        <v>313</v>
      </c>
      <c r="B549" s="27" t="s">
        <v>213</v>
      </c>
      <c r="C549" s="28" t="s">
        <v>877</v>
      </c>
      <c r="D549" s="29">
        <v>400000</v>
      </c>
      <c r="E549" s="30" t="s">
        <v>28</v>
      </c>
      <c r="F549" s="31">
        <f t="shared" si="8"/>
        <v>400000</v>
      </c>
    </row>
    <row r="550" spans="1:6" x14ac:dyDescent="0.2">
      <c r="A550" s="26" t="s">
        <v>315</v>
      </c>
      <c r="B550" s="27" t="s">
        <v>213</v>
      </c>
      <c r="C550" s="28" t="s">
        <v>878</v>
      </c>
      <c r="D550" s="29">
        <v>400000</v>
      </c>
      <c r="E550" s="30" t="s">
        <v>28</v>
      </c>
      <c r="F550" s="31">
        <f t="shared" si="8"/>
        <v>400000</v>
      </c>
    </row>
    <row r="551" spans="1:6" x14ac:dyDescent="0.2">
      <c r="A551" s="12" t="s">
        <v>879</v>
      </c>
      <c r="B551" s="38" t="s">
        <v>213</v>
      </c>
      <c r="C551" s="13" t="s">
        <v>880</v>
      </c>
      <c r="D551" s="14">
        <v>400000</v>
      </c>
      <c r="E551" s="39" t="s">
        <v>28</v>
      </c>
      <c r="F551" s="40">
        <f t="shared" si="8"/>
        <v>400000</v>
      </c>
    </row>
    <row r="552" spans="1:6" x14ac:dyDescent="0.2">
      <c r="A552" s="12" t="s">
        <v>235</v>
      </c>
      <c r="B552" s="38" t="s">
        <v>213</v>
      </c>
      <c r="C552" s="13" t="s">
        <v>881</v>
      </c>
      <c r="D552" s="14">
        <v>400000</v>
      </c>
      <c r="E552" s="39" t="s">
        <v>28</v>
      </c>
      <c r="F552" s="40">
        <f t="shared" si="8"/>
        <v>400000</v>
      </c>
    </row>
    <row r="553" spans="1:6" x14ac:dyDescent="0.2">
      <c r="A553" s="12" t="s">
        <v>240</v>
      </c>
      <c r="B553" s="38" t="s">
        <v>213</v>
      </c>
      <c r="C553" s="13" t="s">
        <v>882</v>
      </c>
      <c r="D553" s="14">
        <v>400000</v>
      </c>
      <c r="E553" s="39" t="s">
        <v>28</v>
      </c>
      <c r="F553" s="40">
        <f t="shared" si="8"/>
        <v>400000</v>
      </c>
    </row>
    <row r="554" spans="1:6" x14ac:dyDescent="0.2">
      <c r="A554" s="26" t="s">
        <v>248</v>
      </c>
      <c r="B554" s="27" t="s">
        <v>213</v>
      </c>
      <c r="C554" s="28" t="s">
        <v>883</v>
      </c>
      <c r="D554" s="29">
        <v>53521122.649999999</v>
      </c>
      <c r="E554" s="30" t="s">
        <v>28</v>
      </c>
      <c r="F554" s="31">
        <f t="shared" si="8"/>
        <v>53521122.649999999</v>
      </c>
    </row>
    <row r="555" spans="1:6" x14ac:dyDescent="0.2">
      <c r="A555" s="26" t="s">
        <v>313</v>
      </c>
      <c r="B555" s="27" t="s">
        <v>213</v>
      </c>
      <c r="C555" s="28" t="s">
        <v>884</v>
      </c>
      <c r="D555" s="29">
        <v>53521122.649999999</v>
      </c>
      <c r="E555" s="30" t="s">
        <v>28</v>
      </c>
      <c r="F555" s="31">
        <f t="shared" si="8"/>
        <v>53521122.649999999</v>
      </c>
    </row>
    <row r="556" spans="1:6" x14ac:dyDescent="0.2">
      <c r="A556" s="26" t="s">
        <v>315</v>
      </c>
      <c r="B556" s="27" t="s">
        <v>213</v>
      </c>
      <c r="C556" s="28" t="s">
        <v>885</v>
      </c>
      <c r="D556" s="29">
        <v>53521122.649999999</v>
      </c>
      <c r="E556" s="30" t="s">
        <v>28</v>
      </c>
      <c r="F556" s="31">
        <f t="shared" si="8"/>
        <v>53521122.649999999</v>
      </c>
    </row>
    <row r="557" spans="1:6" ht="33.75" x14ac:dyDescent="0.2">
      <c r="A557" s="12" t="s">
        <v>886</v>
      </c>
      <c r="B557" s="38" t="s">
        <v>213</v>
      </c>
      <c r="C557" s="13" t="s">
        <v>887</v>
      </c>
      <c r="D557" s="14">
        <v>53521122.649999999</v>
      </c>
      <c r="E557" s="39" t="s">
        <v>28</v>
      </c>
      <c r="F557" s="40">
        <f t="shared" si="8"/>
        <v>53521122.649999999</v>
      </c>
    </row>
    <row r="558" spans="1:6" x14ac:dyDescent="0.2">
      <c r="A558" s="12" t="s">
        <v>234</v>
      </c>
      <c r="B558" s="38" t="s">
        <v>213</v>
      </c>
      <c r="C558" s="13" t="s">
        <v>888</v>
      </c>
      <c r="D558" s="14">
        <v>53521122.649999999</v>
      </c>
      <c r="E558" s="39" t="s">
        <v>28</v>
      </c>
      <c r="F558" s="40">
        <f t="shared" si="8"/>
        <v>53521122.649999999</v>
      </c>
    </row>
    <row r="559" spans="1:6" x14ac:dyDescent="0.2">
      <c r="A559" s="12" t="s">
        <v>177</v>
      </c>
      <c r="B559" s="38" t="s">
        <v>213</v>
      </c>
      <c r="C559" s="13" t="s">
        <v>889</v>
      </c>
      <c r="D559" s="14">
        <v>53521122.649999999</v>
      </c>
      <c r="E559" s="39" t="s">
        <v>28</v>
      </c>
      <c r="F559" s="40">
        <f t="shared" si="8"/>
        <v>53521122.649999999</v>
      </c>
    </row>
    <row r="560" spans="1:6" x14ac:dyDescent="0.2">
      <c r="A560" s="26" t="s">
        <v>260</v>
      </c>
      <c r="B560" s="27" t="s">
        <v>213</v>
      </c>
      <c r="C560" s="28" t="s">
        <v>890</v>
      </c>
      <c r="D560" s="29">
        <v>1000</v>
      </c>
      <c r="E560" s="30" t="s">
        <v>28</v>
      </c>
      <c r="F560" s="31">
        <f t="shared" si="8"/>
        <v>1000</v>
      </c>
    </row>
    <row r="561" spans="1:6" x14ac:dyDescent="0.2">
      <c r="A561" s="26" t="s">
        <v>264</v>
      </c>
      <c r="B561" s="27" t="s">
        <v>213</v>
      </c>
      <c r="C561" s="28" t="s">
        <v>891</v>
      </c>
      <c r="D561" s="29">
        <v>1000</v>
      </c>
      <c r="E561" s="30" t="s">
        <v>28</v>
      </c>
      <c r="F561" s="31">
        <f t="shared" si="8"/>
        <v>1000</v>
      </c>
    </row>
    <row r="562" spans="1:6" x14ac:dyDescent="0.2">
      <c r="A562" s="26" t="s">
        <v>313</v>
      </c>
      <c r="B562" s="27" t="s">
        <v>213</v>
      </c>
      <c r="C562" s="28" t="s">
        <v>892</v>
      </c>
      <c r="D562" s="29">
        <v>1000</v>
      </c>
      <c r="E562" s="30" t="s">
        <v>28</v>
      </c>
      <c r="F562" s="31">
        <f t="shared" si="8"/>
        <v>1000</v>
      </c>
    </row>
    <row r="563" spans="1:6" x14ac:dyDescent="0.2">
      <c r="A563" s="26" t="s">
        <v>315</v>
      </c>
      <c r="B563" s="27" t="s">
        <v>213</v>
      </c>
      <c r="C563" s="28" t="s">
        <v>893</v>
      </c>
      <c r="D563" s="29">
        <v>1000</v>
      </c>
      <c r="E563" s="30" t="s">
        <v>28</v>
      </c>
      <c r="F563" s="31">
        <f t="shared" si="8"/>
        <v>1000</v>
      </c>
    </row>
    <row r="564" spans="1:6" ht="45" x14ac:dyDescent="0.2">
      <c r="A564" s="50" t="s">
        <v>894</v>
      </c>
      <c r="B564" s="38" t="s">
        <v>213</v>
      </c>
      <c r="C564" s="13" t="s">
        <v>895</v>
      </c>
      <c r="D564" s="14">
        <v>1000</v>
      </c>
      <c r="E564" s="39" t="s">
        <v>28</v>
      </c>
      <c r="F564" s="40">
        <f t="shared" si="8"/>
        <v>1000</v>
      </c>
    </row>
    <row r="565" spans="1:6" x14ac:dyDescent="0.2">
      <c r="A565" s="12" t="s">
        <v>234</v>
      </c>
      <c r="B565" s="38" t="s">
        <v>213</v>
      </c>
      <c r="C565" s="13" t="s">
        <v>896</v>
      </c>
      <c r="D565" s="14">
        <v>1000</v>
      </c>
      <c r="E565" s="39" t="s">
        <v>28</v>
      </c>
      <c r="F565" s="40">
        <f t="shared" si="8"/>
        <v>1000</v>
      </c>
    </row>
    <row r="566" spans="1:6" x14ac:dyDescent="0.2">
      <c r="A566" s="12" t="s">
        <v>177</v>
      </c>
      <c r="B566" s="38" t="s">
        <v>213</v>
      </c>
      <c r="C566" s="13" t="s">
        <v>897</v>
      </c>
      <c r="D566" s="14">
        <v>1000</v>
      </c>
      <c r="E566" s="39" t="s">
        <v>28</v>
      </c>
      <c r="F566" s="40">
        <f t="shared" si="8"/>
        <v>1000</v>
      </c>
    </row>
    <row r="567" spans="1:6" x14ac:dyDescent="0.2">
      <c r="A567" s="26" t="s">
        <v>267</v>
      </c>
      <c r="B567" s="27" t="s">
        <v>213</v>
      </c>
      <c r="C567" s="28" t="s">
        <v>898</v>
      </c>
      <c r="D567" s="29">
        <v>44100</v>
      </c>
      <c r="E567" s="30">
        <v>12000</v>
      </c>
      <c r="F567" s="31">
        <f t="shared" si="8"/>
        <v>32100</v>
      </c>
    </row>
    <row r="568" spans="1:6" x14ac:dyDescent="0.2">
      <c r="A568" s="26" t="s">
        <v>269</v>
      </c>
      <c r="B568" s="27" t="s">
        <v>213</v>
      </c>
      <c r="C568" s="28" t="s">
        <v>899</v>
      </c>
      <c r="D568" s="29">
        <v>44100</v>
      </c>
      <c r="E568" s="30">
        <v>12000</v>
      </c>
      <c r="F568" s="31">
        <f t="shared" si="8"/>
        <v>32100</v>
      </c>
    </row>
    <row r="569" spans="1:6" x14ac:dyDescent="0.2">
      <c r="A569" s="26" t="s">
        <v>313</v>
      </c>
      <c r="B569" s="27" t="s">
        <v>213</v>
      </c>
      <c r="C569" s="28" t="s">
        <v>900</v>
      </c>
      <c r="D569" s="29">
        <v>44100</v>
      </c>
      <c r="E569" s="30">
        <v>12000</v>
      </c>
      <c r="F569" s="31">
        <f t="shared" si="8"/>
        <v>32100</v>
      </c>
    </row>
    <row r="570" spans="1:6" x14ac:dyDescent="0.2">
      <c r="A570" s="26" t="s">
        <v>315</v>
      </c>
      <c r="B570" s="27" t="s">
        <v>213</v>
      </c>
      <c r="C570" s="28" t="s">
        <v>901</v>
      </c>
      <c r="D570" s="29">
        <v>44100</v>
      </c>
      <c r="E570" s="30">
        <v>12000</v>
      </c>
      <c r="F570" s="31">
        <f t="shared" si="8"/>
        <v>32100</v>
      </c>
    </row>
    <row r="571" spans="1:6" x14ac:dyDescent="0.2">
      <c r="A571" s="12" t="s">
        <v>333</v>
      </c>
      <c r="B571" s="38" t="s">
        <v>213</v>
      </c>
      <c r="C571" s="13" t="s">
        <v>902</v>
      </c>
      <c r="D571" s="14">
        <v>44100</v>
      </c>
      <c r="E571" s="39">
        <v>12000</v>
      </c>
      <c r="F571" s="40">
        <f t="shared" si="8"/>
        <v>32100</v>
      </c>
    </row>
    <row r="572" spans="1:6" x14ac:dyDescent="0.2">
      <c r="A572" s="12" t="s">
        <v>226</v>
      </c>
      <c r="B572" s="38" t="s">
        <v>213</v>
      </c>
      <c r="C572" s="13" t="s">
        <v>903</v>
      </c>
      <c r="D572" s="14">
        <v>44100</v>
      </c>
      <c r="E572" s="39">
        <v>12000</v>
      </c>
      <c r="F572" s="40">
        <f t="shared" si="8"/>
        <v>32100</v>
      </c>
    </row>
    <row r="573" spans="1:6" x14ac:dyDescent="0.2">
      <c r="A573" s="12" t="s">
        <v>227</v>
      </c>
      <c r="B573" s="38" t="s">
        <v>213</v>
      </c>
      <c r="C573" s="13" t="s">
        <v>904</v>
      </c>
      <c r="D573" s="14">
        <v>44100</v>
      </c>
      <c r="E573" s="39">
        <v>12000</v>
      </c>
      <c r="F573" s="40">
        <f t="shared" si="8"/>
        <v>32100</v>
      </c>
    </row>
    <row r="574" spans="1:6" x14ac:dyDescent="0.2">
      <c r="A574" s="12" t="s">
        <v>229</v>
      </c>
      <c r="B574" s="38" t="s">
        <v>213</v>
      </c>
      <c r="C574" s="13" t="s">
        <v>905</v>
      </c>
      <c r="D574" s="14">
        <v>44100</v>
      </c>
      <c r="E574" s="39">
        <v>12000</v>
      </c>
      <c r="F574" s="40">
        <f t="shared" si="8"/>
        <v>32100</v>
      </c>
    </row>
    <row r="575" spans="1:6" x14ac:dyDescent="0.2">
      <c r="A575" s="26" t="s">
        <v>278</v>
      </c>
      <c r="B575" s="27" t="s">
        <v>213</v>
      </c>
      <c r="C575" s="28" t="s">
        <v>906</v>
      </c>
      <c r="D575" s="29">
        <v>9541354.5999999996</v>
      </c>
      <c r="E575" s="30">
        <v>4275673.4400000004</v>
      </c>
      <c r="F575" s="31">
        <f t="shared" si="8"/>
        <v>5265681.1599999992</v>
      </c>
    </row>
    <row r="576" spans="1:6" x14ac:dyDescent="0.2">
      <c r="A576" s="26" t="s">
        <v>281</v>
      </c>
      <c r="B576" s="27" t="s">
        <v>213</v>
      </c>
      <c r="C576" s="28" t="s">
        <v>907</v>
      </c>
      <c r="D576" s="29">
        <v>9541354.5999999996</v>
      </c>
      <c r="E576" s="30">
        <v>4275673.4400000004</v>
      </c>
      <c r="F576" s="31">
        <f t="shared" si="8"/>
        <v>5265681.1599999992</v>
      </c>
    </row>
    <row r="577" spans="1:6" x14ac:dyDescent="0.2">
      <c r="A577" s="26" t="s">
        <v>313</v>
      </c>
      <c r="B577" s="27" t="s">
        <v>213</v>
      </c>
      <c r="C577" s="28" t="s">
        <v>908</v>
      </c>
      <c r="D577" s="29">
        <v>9541354.5999999996</v>
      </c>
      <c r="E577" s="30">
        <v>4275673.4400000004</v>
      </c>
      <c r="F577" s="31">
        <f t="shared" si="8"/>
        <v>5265681.1599999992</v>
      </c>
    </row>
    <row r="578" spans="1:6" x14ac:dyDescent="0.2">
      <c r="A578" s="26" t="s">
        <v>315</v>
      </c>
      <c r="B578" s="27" t="s">
        <v>213</v>
      </c>
      <c r="C578" s="28" t="s">
        <v>909</v>
      </c>
      <c r="D578" s="29">
        <v>9541354.5999999996</v>
      </c>
      <c r="E578" s="30">
        <v>4275673.4400000004</v>
      </c>
      <c r="F578" s="31">
        <f t="shared" si="8"/>
        <v>5265681.1599999992</v>
      </c>
    </row>
    <row r="579" spans="1:6" x14ac:dyDescent="0.2">
      <c r="A579" s="12" t="s">
        <v>910</v>
      </c>
      <c r="B579" s="38" t="s">
        <v>213</v>
      </c>
      <c r="C579" s="13" t="s">
        <v>911</v>
      </c>
      <c r="D579" s="14">
        <v>9541354.5999999996</v>
      </c>
      <c r="E579" s="39">
        <v>4275673.4400000004</v>
      </c>
      <c r="F579" s="40">
        <f t="shared" si="8"/>
        <v>5265681.1599999992</v>
      </c>
    </row>
    <row r="580" spans="1:6" x14ac:dyDescent="0.2">
      <c r="A580" s="12" t="s">
        <v>231</v>
      </c>
      <c r="B580" s="38" t="s">
        <v>213</v>
      </c>
      <c r="C580" s="13" t="s">
        <v>912</v>
      </c>
      <c r="D580" s="14">
        <v>9541354.5999999996</v>
      </c>
      <c r="E580" s="39">
        <v>4275673.4400000004</v>
      </c>
      <c r="F580" s="40">
        <f t="shared" si="8"/>
        <v>5265681.1599999992</v>
      </c>
    </row>
    <row r="581" spans="1:6" x14ac:dyDescent="0.2">
      <c r="A581" s="12" t="s">
        <v>279</v>
      </c>
      <c r="B581" s="38" t="s">
        <v>213</v>
      </c>
      <c r="C581" s="13" t="s">
        <v>913</v>
      </c>
      <c r="D581" s="14">
        <v>9541354.5999999996</v>
      </c>
      <c r="E581" s="39">
        <v>4275673.4400000004</v>
      </c>
      <c r="F581" s="40">
        <f t="shared" si="8"/>
        <v>5265681.1599999992</v>
      </c>
    </row>
    <row r="582" spans="1:6" ht="13.5" thickBot="1" x14ac:dyDescent="0.25">
      <c r="A582" s="12" t="s">
        <v>280</v>
      </c>
      <c r="B582" s="38" t="s">
        <v>213</v>
      </c>
      <c r="C582" s="13" t="s">
        <v>914</v>
      </c>
      <c r="D582" s="14">
        <v>9541354.5999999996</v>
      </c>
      <c r="E582" s="39">
        <v>4275673.4400000004</v>
      </c>
      <c r="F582" s="40">
        <f t="shared" si="8"/>
        <v>5265681.1599999992</v>
      </c>
    </row>
    <row r="583" spans="1:6" ht="13.5" thickBot="1" x14ac:dyDescent="0.25">
      <c r="A583" s="41"/>
      <c r="B583" s="42"/>
      <c r="C583" s="43"/>
      <c r="D583" s="44"/>
      <c r="E583" s="42"/>
      <c r="F583" s="42"/>
    </row>
    <row r="584" spans="1:6" ht="13.5" thickBot="1" x14ac:dyDescent="0.25">
      <c r="A584" s="45" t="s">
        <v>284</v>
      </c>
      <c r="B584" s="46" t="s">
        <v>285</v>
      </c>
      <c r="C584" s="47" t="s">
        <v>214</v>
      </c>
      <c r="D584" s="48">
        <v>-70536312.069999993</v>
      </c>
      <c r="E584" s="48">
        <v>-21619222.449999999</v>
      </c>
      <c r="F584" s="49" t="s">
        <v>286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8"/>
  <sheetViews>
    <sheetView tabSelected="1" view="pageBreakPreview" zoomScale="80" zoomScaleNormal="100" zoomScaleSheetLayoutView="80" workbookViewId="0">
      <selection activeCell="D22" sqref="D22:D23"/>
    </sheetView>
  </sheetViews>
  <sheetFormatPr defaultRowHeight="12.75" x14ac:dyDescent="0.2"/>
  <cols>
    <col min="1" max="1" width="43" style="51" customWidth="1"/>
    <col min="2" max="2" width="5.5703125" style="51" customWidth="1"/>
    <col min="3" max="3" width="23.42578125" style="51" customWidth="1"/>
    <col min="4" max="6" width="14.28515625" style="51" customWidth="1"/>
    <col min="7" max="7" width="12.28515625" style="51" bestFit="1" customWidth="1"/>
    <col min="8" max="8" width="12.7109375" style="51" bestFit="1" customWidth="1"/>
    <col min="9" max="256" width="9.140625" style="51"/>
  </cols>
  <sheetData>
    <row r="1" spans="1:7" x14ac:dyDescent="0.2">
      <c r="A1" s="150"/>
      <c r="B1" s="150"/>
      <c r="C1" s="150"/>
      <c r="D1" s="150"/>
      <c r="E1" s="150"/>
      <c r="F1" s="150"/>
    </row>
    <row r="2" spans="1:7" ht="14.25" x14ac:dyDescent="0.2">
      <c r="A2" s="151" t="s">
        <v>287</v>
      </c>
      <c r="B2" s="151"/>
      <c r="C2" s="151"/>
      <c r="D2" s="151"/>
      <c r="E2" s="151"/>
      <c r="F2" s="151"/>
    </row>
    <row r="3" spans="1:7" x14ac:dyDescent="0.2">
      <c r="A3" s="52"/>
      <c r="B3" s="53"/>
      <c r="C3" s="54"/>
      <c r="D3" s="55"/>
      <c r="E3" s="55"/>
      <c r="F3" s="56"/>
    </row>
    <row r="4" spans="1:7" x14ac:dyDescent="0.2">
      <c r="A4" s="152" t="s">
        <v>5</v>
      </c>
      <c r="B4" s="152" t="s">
        <v>6</v>
      </c>
      <c r="C4" s="152" t="s">
        <v>288</v>
      </c>
      <c r="D4" s="153" t="s">
        <v>8</v>
      </c>
      <c r="E4" s="153" t="s">
        <v>9</v>
      </c>
      <c r="F4" s="153" t="s">
        <v>10</v>
      </c>
    </row>
    <row r="5" spans="1:7" x14ac:dyDescent="0.2">
      <c r="A5" s="152"/>
      <c r="B5" s="152"/>
      <c r="C5" s="152"/>
      <c r="D5" s="153"/>
      <c r="E5" s="153"/>
      <c r="F5" s="153"/>
    </row>
    <row r="6" spans="1:7" x14ac:dyDescent="0.2">
      <c r="A6" s="152"/>
      <c r="B6" s="152"/>
      <c r="C6" s="152"/>
      <c r="D6" s="153"/>
      <c r="E6" s="153"/>
      <c r="F6" s="153"/>
    </row>
    <row r="7" spans="1:7" x14ac:dyDescent="0.2">
      <c r="A7" s="152"/>
      <c r="B7" s="152"/>
      <c r="C7" s="152"/>
      <c r="D7" s="153"/>
      <c r="E7" s="153"/>
      <c r="F7" s="153"/>
    </row>
    <row r="8" spans="1:7" x14ac:dyDescent="0.2">
      <c r="A8" s="152"/>
      <c r="B8" s="152"/>
      <c r="C8" s="152"/>
      <c r="D8" s="153"/>
      <c r="E8" s="153"/>
      <c r="F8" s="153"/>
    </row>
    <row r="9" spans="1:7" x14ac:dyDescent="0.2">
      <c r="A9" s="152"/>
      <c r="B9" s="152"/>
      <c r="C9" s="152"/>
      <c r="D9" s="153"/>
      <c r="E9" s="153"/>
      <c r="F9" s="153"/>
    </row>
    <row r="10" spans="1:7" x14ac:dyDescent="0.2">
      <c r="A10" s="152"/>
      <c r="B10" s="152"/>
      <c r="C10" s="152"/>
      <c r="D10" s="153"/>
      <c r="E10" s="153"/>
      <c r="F10" s="153"/>
    </row>
    <row r="11" spans="1:7" x14ac:dyDescent="0.2">
      <c r="A11" s="57">
        <v>1</v>
      </c>
      <c r="B11" s="57">
        <v>2</v>
      </c>
      <c r="C11" s="57">
        <v>3</v>
      </c>
      <c r="D11" s="58" t="s">
        <v>11</v>
      </c>
      <c r="E11" s="58" t="s">
        <v>12</v>
      </c>
      <c r="F11" s="58" t="s">
        <v>13</v>
      </c>
    </row>
    <row r="12" spans="1:7" x14ac:dyDescent="0.2">
      <c r="A12" s="59" t="s">
        <v>289</v>
      </c>
      <c r="B12" s="60">
        <v>500</v>
      </c>
      <c r="C12" s="57" t="s">
        <v>978</v>
      </c>
      <c r="D12" s="61">
        <f>D24</f>
        <v>70536312.070000052</v>
      </c>
      <c r="E12" s="61">
        <f>E24</f>
        <v>21619222.449999988</v>
      </c>
      <c r="F12" s="62">
        <f>D12-E12</f>
        <v>48917089.620000064</v>
      </c>
      <c r="G12" s="63"/>
    </row>
    <row r="13" spans="1:7" x14ac:dyDescent="0.2">
      <c r="A13" s="59" t="s">
        <v>17</v>
      </c>
      <c r="B13" s="145" t="s">
        <v>291</v>
      </c>
      <c r="C13" s="57"/>
      <c r="D13" s="58"/>
      <c r="E13" s="64"/>
      <c r="F13" s="65"/>
      <c r="G13" s="63"/>
    </row>
    <row r="14" spans="1:7" x14ac:dyDescent="0.2">
      <c r="A14" s="59" t="s">
        <v>290</v>
      </c>
      <c r="B14" s="145"/>
      <c r="C14" s="57" t="s">
        <v>978</v>
      </c>
      <c r="D14" s="61" t="s">
        <v>28</v>
      </c>
      <c r="E14" s="61" t="s">
        <v>28</v>
      </c>
      <c r="F14" s="62"/>
      <c r="G14" s="63"/>
    </row>
    <row r="15" spans="1:7" x14ac:dyDescent="0.2">
      <c r="A15" s="146" t="s">
        <v>292</v>
      </c>
      <c r="B15" s="145"/>
      <c r="C15" s="148"/>
      <c r="D15" s="143"/>
      <c r="E15" s="143"/>
      <c r="F15" s="134"/>
    </row>
    <row r="16" spans="1:7" x14ac:dyDescent="0.2">
      <c r="A16" s="147"/>
      <c r="B16" s="145"/>
      <c r="C16" s="149"/>
      <c r="D16" s="144"/>
      <c r="E16" s="144"/>
      <c r="F16" s="134"/>
      <c r="G16" s="63"/>
    </row>
    <row r="17" spans="1:8" x14ac:dyDescent="0.2">
      <c r="A17" s="66"/>
      <c r="B17" s="67"/>
      <c r="C17" s="67"/>
      <c r="D17" s="62">
        <f>D18</f>
        <v>0</v>
      </c>
      <c r="E17" s="62">
        <f>E18</f>
        <v>0</v>
      </c>
      <c r="F17" s="62"/>
    </row>
    <row r="18" spans="1:8" x14ac:dyDescent="0.2">
      <c r="A18" s="66"/>
      <c r="B18" s="67"/>
      <c r="C18" s="67"/>
      <c r="D18" s="62"/>
      <c r="E18" s="62"/>
      <c r="F18" s="62"/>
    </row>
    <row r="19" spans="1:8" x14ac:dyDescent="0.2">
      <c r="A19" s="66"/>
      <c r="B19" s="67"/>
      <c r="C19" s="67"/>
      <c r="D19" s="62"/>
      <c r="E19" s="62">
        <f>E20</f>
        <v>0</v>
      </c>
      <c r="F19" s="62" t="s">
        <v>978</v>
      </c>
    </row>
    <row r="20" spans="1:8" x14ac:dyDescent="0.2">
      <c r="A20" s="66"/>
      <c r="B20" s="67"/>
      <c r="C20" s="67"/>
      <c r="D20" s="62"/>
      <c r="E20" s="62"/>
      <c r="F20" s="68" t="s">
        <v>978</v>
      </c>
    </row>
    <row r="21" spans="1:8" x14ac:dyDescent="0.2">
      <c r="A21" s="66" t="s">
        <v>979</v>
      </c>
      <c r="B21" s="67" t="s">
        <v>293</v>
      </c>
      <c r="C21" s="67" t="s">
        <v>978</v>
      </c>
      <c r="D21" s="62" t="s">
        <v>28</v>
      </c>
      <c r="E21" s="62" t="s">
        <v>28</v>
      </c>
      <c r="F21" s="68" t="s">
        <v>28</v>
      </c>
    </row>
    <row r="22" spans="1:8" x14ac:dyDescent="0.2">
      <c r="A22" s="135" t="s">
        <v>292</v>
      </c>
      <c r="B22" s="137"/>
      <c r="C22" s="137"/>
      <c r="D22" s="139"/>
      <c r="E22" s="139"/>
      <c r="F22" s="141"/>
    </row>
    <row r="23" spans="1:8" x14ac:dyDescent="0.2">
      <c r="A23" s="136"/>
      <c r="B23" s="138"/>
      <c r="C23" s="138"/>
      <c r="D23" s="140"/>
      <c r="E23" s="140"/>
      <c r="F23" s="142"/>
    </row>
    <row r="24" spans="1:8" x14ac:dyDescent="0.2">
      <c r="A24" s="69" t="s">
        <v>980</v>
      </c>
      <c r="B24" s="67" t="s">
        <v>294</v>
      </c>
      <c r="C24" s="70"/>
      <c r="D24" s="62">
        <f>D30+D25</f>
        <v>70536312.070000052</v>
      </c>
      <c r="E24" s="62">
        <f>E25+E30</f>
        <v>21619222.449999988</v>
      </c>
      <c r="F24" s="62">
        <f>D24+E24</f>
        <v>92155534.520000041</v>
      </c>
      <c r="H24" s="71"/>
    </row>
    <row r="25" spans="1:8" x14ac:dyDescent="0.2">
      <c r="A25" s="69" t="s">
        <v>981</v>
      </c>
      <c r="B25" s="67" t="s">
        <v>982</v>
      </c>
      <c r="C25" s="70"/>
      <c r="D25" s="62">
        <f>D28</f>
        <v>-926421542.25999999</v>
      </c>
      <c r="E25" s="62">
        <f>E28+E2</f>
        <v>-301347219.11000001</v>
      </c>
      <c r="F25" s="72" t="s">
        <v>978</v>
      </c>
    </row>
    <row r="26" spans="1:8" x14ac:dyDescent="0.2">
      <c r="A26" s="69" t="s">
        <v>983</v>
      </c>
      <c r="B26" s="67" t="s">
        <v>982</v>
      </c>
      <c r="C26" s="70" t="s">
        <v>984</v>
      </c>
      <c r="D26" s="62">
        <f t="shared" ref="D26:E28" si="0">D27</f>
        <v>-926421542.25999999</v>
      </c>
      <c r="E26" s="62">
        <f t="shared" si="0"/>
        <v>-301347219.11000001</v>
      </c>
      <c r="F26" s="72"/>
    </row>
    <row r="27" spans="1:8" x14ac:dyDescent="0.2">
      <c r="A27" s="69" t="s">
        <v>985</v>
      </c>
      <c r="B27" s="67" t="s">
        <v>982</v>
      </c>
      <c r="C27" s="70" t="s">
        <v>986</v>
      </c>
      <c r="D27" s="62">
        <f t="shared" si="0"/>
        <v>-926421542.25999999</v>
      </c>
      <c r="E27" s="62">
        <f t="shared" si="0"/>
        <v>-301347219.11000001</v>
      </c>
      <c r="F27" s="72" t="s">
        <v>978</v>
      </c>
    </row>
    <row r="28" spans="1:8" ht="22.5" x14ac:dyDescent="0.2">
      <c r="A28" s="69" t="s">
        <v>987</v>
      </c>
      <c r="B28" s="67" t="s">
        <v>982</v>
      </c>
      <c r="C28" s="70" t="s">
        <v>988</v>
      </c>
      <c r="D28" s="62">
        <f t="shared" si="0"/>
        <v>-926421542.25999999</v>
      </c>
      <c r="E28" s="62">
        <f t="shared" si="0"/>
        <v>-301347219.11000001</v>
      </c>
      <c r="F28" s="72" t="s">
        <v>978</v>
      </c>
    </row>
    <row r="29" spans="1:8" ht="22.5" x14ac:dyDescent="0.2">
      <c r="A29" s="69" t="s">
        <v>989</v>
      </c>
      <c r="B29" s="67" t="s">
        <v>982</v>
      </c>
      <c r="C29" s="73" t="s">
        <v>990</v>
      </c>
      <c r="D29" s="62">
        <f>-Доходы!D20</f>
        <v>-926421542.25999999</v>
      </c>
      <c r="E29" s="62">
        <f>-Доходы!E20</f>
        <v>-301347219.11000001</v>
      </c>
      <c r="F29" s="72" t="s">
        <v>978</v>
      </c>
    </row>
    <row r="30" spans="1:8" x14ac:dyDescent="0.2">
      <c r="A30" s="69" t="s">
        <v>991</v>
      </c>
      <c r="B30" s="60">
        <v>720</v>
      </c>
      <c r="C30" s="73"/>
      <c r="D30" s="62">
        <f>D33</f>
        <v>996957854.33000004</v>
      </c>
      <c r="E30" s="62">
        <f>E33</f>
        <v>322966441.56</v>
      </c>
      <c r="F30" s="72" t="s">
        <v>978</v>
      </c>
    </row>
    <row r="31" spans="1:8" x14ac:dyDescent="0.2">
      <c r="A31" s="74" t="s">
        <v>992</v>
      </c>
      <c r="B31" s="60">
        <v>720</v>
      </c>
      <c r="C31" s="73" t="s">
        <v>993</v>
      </c>
      <c r="D31" s="62">
        <f>D32</f>
        <v>996957854.33000004</v>
      </c>
      <c r="E31" s="62">
        <f>E32</f>
        <v>322966441.56</v>
      </c>
      <c r="F31" s="72"/>
    </row>
    <row r="32" spans="1:8" x14ac:dyDescent="0.2">
      <c r="A32" s="74" t="s">
        <v>994</v>
      </c>
      <c r="B32" s="60">
        <v>720</v>
      </c>
      <c r="C32" s="73" t="s">
        <v>995</v>
      </c>
      <c r="D32" s="62">
        <f>D34</f>
        <v>996957854.33000004</v>
      </c>
      <c r="E32" s="62">
        <f>E33</f>
        <v>322966441.56</v>
      </c>
      <c r="F32" s="72" t="s">
        <v>978</v>
      </c>
    </row>
    <row r="33" spans="1:6" ht="22.5" x14ac:dyDescent="0.2">
      <c r="A33" s="74" t="s">
        <v>996</v>
      </c>
      <c r="B33" s="60">
        <v>720</v>
      </c>
      <c r="C33" s="73" t="s">
        <v>997</v>
      </c>
      <c r="D33" s="62">
        <f>D34</f>
        <v>996957854.33000004</v>
      </c>
      <c r="E33" s="62">
        <f>E34</f>
        <v>322966441.56</v>
      </c>
      <c r="F33" s="72" t="s">
        <v>978</v>
      </c>
    </row>
    <row r="34" spans="1:6" ht="22.5" x14ac:dyDescent="0.2">
      <c r="A34" s="74" t="s">
        <v>998</v>
      </c>
      <c r="B34" s="60">
        <v>720</v>
      </c>
      <c r="C34" s="73" t="s">
        <v>999</v>
      </c>
      <c r="D34" s="62">
        <f>Расходы!D13</f>
        <v>996957854.33000004</v>
      </c>
      <c r="E34" s="62">
        <f>Расходы!E13</f>
        <v>322966441.56</v>
      </c>
      <c r="F34" s="72" t="s">
        <v>978</v>
      </c>
    </row>
    <row r="38" spans="1:6" x14ac:dyDescent="0.2">
      <c r="A38" s="51" t="s">
        <v>1024</v>
      </c>
      <c r="B38" s="51" t="s">
        <v>1000</v>
      </c>
      <c r="D38" s="75" t="s">
        <v>1025</v>
      </c>
      <c r="E38" s="71"/>
    </row>
    <row r="39" spans="1:6" x14ac:dyDescent="0.2">
      <c r="A39" s="51" t="s">
        <v>1001</v>
      </c>
    </row>
    <row r="41" spans="1:6" x14ac:dyDescent="0.2">
      <c r="A41" s="51" t="s">
        <v>1002</v>
      </c>
      <c r="B41" s="76"/>
      <c r="C41" s="76"/>
    </row>
    <row r="42" spans="1:6" x14ac:dyDescent="0.2">
      <c r="A42" s="51" t="s">
        <v>1003</v>
      </c>
      <c r="C42" s="51" t="s">
        <v>1004</v>
      </c>
    </row>
    <row r="44" spans="1:6" x14ac:dyDescent="0.2">
      <c r="A44" s="77"/>
      <c r="B44" s="77"/>
      <c r="C44" s="78"/>
      <c r="D44" s="79"/>
      <c r="E44" s="79"/>
      <c r="F44" s="79"/>
    </row>
    <row r="45" spans="1:6" x14ac:dyDescent="0.2">
      <c r="A45" s="51" t="s">
        <v>1026</v>
      </c>
      <c r="B45" s="51" t="s">
        <v>1000</v>
      </c>
      <c r="D45" s="75" t="s">
        <v>1027</v>
      </c>
    </row>
    <row r="46" spans="1:6" x14ac:dyDescent="0.2">
      <c r="A46" s="51" t="s">
        <v>1005</v>
      </c>
    </row>
    <row r="47" spans="1:6" x14ac:dyDescent="0.2">
      <c r="A47" s="80"/>
      <c r="B47" s="80"/>
      <c r="C47" s="78"/>
      <c r="D47" s="79"/>
      <c r="E47" s="79"/>
      <c r="F47" s="79"/>
    </row>
    <row r="48" spans="1:6" x14ac:dyDescent="0.2">
      <c r="F48" s="51" t="s">
        <v>1006</v>
      </c>
    </row>
  </sheetData>
  <mergeCells count="21">
    <mergeCell ref="A1:F1"/>
    <mergeCell ref="A2:F2"/>
    <mergeCell ref="A4:A10"/>
    <mergeCell ref="B4:B10"/>
    <mergeCell ref="C4:C10"/>
    <mergeCell ref="D4:D10"/>
    <mergeCell ref="E4:E10"/>
    <mergeCell ref="F4:F10"/>
    <mergeCell ref="B13:B14"/>
    <mergeCell ref="A15:A16"/>
    <mergeCell ref="B15:B16"/>
    <mergeCell ref="C15:C16"/>
    <mergeCell ref="D15:D16"/>
    <mergeCell ref="F15:F16"/>
    <mergeCell ref="A22:A23"/>
    <mergeCell ref="B22:B23"/>
    <mergeCell ref="C22:C23"/>
    <mergeCell ref="D22:D23"/>
    <mergeCell ref="E22:E23"/>
    <mergeCell ref="F22:F23"/>
    <mergeCell ref="E15:E16"/>
  </mergeCells>
  <conditionalFormatting sqref="E13:E15 E17:F22 F34 F12:F15 F29 E24:F28 E30:F33">
    <cfRule type="cellIs" dxfId="0" priority="1" stopIfTrue="1" operator="equal">
      <formula>0</formula>
    </cfRule>
  </conditionalFormatting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295</v>
      </c>
      <c r="B1" t="s">
        <v>12</v>
      </c>
    </row>
    <row r="2" spans="1:2" x14ac:dyDescent="0.2">
      <c r="A2" t="s">
        <v>296</v>
      </c>
      <c r="B2" t="s">
        <v>297</v>
      </c>
    </row>
    <row r="3" spans="1:2" x14ac:dyDescent="0.2">
      <c r="A3" t="s">
        <v>298</v>
      </c>
      <c r="B3" t="s">
        <v>0</v>
      </c>
    </row>
    <row r="4" spans="1:2" x14ac:dyDescent="0.2">
      <c r="A4" t="s">
        <v>299</v>
      </c>
      <c r="B4" t="s">
        <v>300</v>
      </c>
    </row>
    <row r="5" spans="1:2" x14ac:dyDescent="0.2">
      <c r="A5" t="s">
        <v>301</v>
      </c>
      <c r="B5" t="s">
        <v>302</v>
      </c>
    </row>
    <row r="6" spans="1:2" x14ac:dyDescent="0.2">
      <c r="A6" t="s">
        <v>303</v>
      </c>
      <c r="B6" t="s">
        <v>3</v>
      </c>
    </row>
    <row r="7" spans="1:2" x14ac:dyDescent="0.2">
      <c r="A7" t="s">
        <v>304</v>
      </c>
      <c r="B7" t="s">
        <v>3</v>
      </c>
    </row>
    <row r="8" spans="1:2" x14ac:dyDescent="0.2">
      <c r="A8" t="s">
        <v>305</v>
      </c>
      <c r="B8" t="s">
        <v>306</v>
      </c>
    </row>
    <row r="9" spans="1:2" x14ac:dyDescent="0.2">
      <c r="A9" t="s">
        <v>307</v>
      </c>
      <c r="B9" t="s">
        <v>2</v>
      </c>
    </row>
    <row r="10" spans="1:2" x14ac:dyDescent="0.2">
      <c r="A10" t="s">
        <v>308</v>
      </c>
      <c r="B10" t="s">
        <v>12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Доходы</vt:lpstr>
      <vt:lpstr>Расходы</vt:lpstr>
      <vt:lpstr>Источники</vt:lpstr>
      <vt:lpstr>_params</vt:lpstr>
      <vt:lpstr>Доходы!APPT</vt:lpstr>
      <vt:lpstr>Доходы!FIO</vt:lpstr>
      <vt:lpstr>Доходы!LAST_CELL</vt:lpstr>
      <vt:lpstr>Доходы!RBEGIN_1</vt:lpstr>
      <vt:lpstr>Доходы!REND_1</vt:lpstr>
      <vt:lpstr>Доходы!SIGN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Урядникова</dc:creator>
  <dc:description>POI HSSF rep:2.56.0.235</dc:description>
  <cp:lastModifiedBy>Юлия Дуденко</cp:lastModifiedBy>
  <cp:lastPrinted>2024-09-06T07:30:10Z</cp:lastPrinted>
  <dcterms:created xsi:type="dcterms:W3CDTF">2024-07-02T06:51:49Z</dcterms:created>
  <dcterms:modified xsi:type="dcterms:W3CDTF">2024-09-10T05:20:56Z</dcterms:modified>
</cp:coreProperties>
</file>